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yn Broeders\Google Drive\LEAGUE\League 2017\League 2017 updated 14092017\Women\"/>
    </mc:Choice>
  </mc:AlternateContent>
  <bookViews>
    <workbookView xWindow="480" yWindow="45" windowWidth="22995" windowHeight="10035" activeTab="4"/>
  </bookViews>
  <sheets>
    <sheet name="Teams" sheetId="1" r:id="rId1"/>
    <sheet name="Draw" sheetId="2" state="hidden" r:id="rId2"/>
    <sheet name="sheet2" sheetId="3" state="hidden" r:id="rId3"/>
    <sheet name="Results" sheetId="5" r:id="rId4"/>
    <sheet name="Score" sheetId="4" r:id="rId5"/>
  </sheets>
  <calcPr calcId="152511"/>
  <fileRecoveryPr autoRecover="0"/>
</workbook>
</file>

<file path=xl/calcChain.xml><?xml version="1.0" encoding="utf-8"?>
<calcChain xmlns="http://schemas.openxmlformats.org/spreadsheetml/2006/main">
  <c r="H15" i="4" l="1"/>
  <c r="G15" i="4"/>
  <c r="D15" i="4"/>
  <c r="E15" i="4"/>
  <c r="E14" i="4"/>
  <c r="H8" i="4" l="1"/>
  <c r="G8" i="4"/>
  <c r="H22" i="4" l="1"/>
  <c r="G22" i="4"/>
  <c r="H24" i="4"/>
  <c r="G24" i="4"/>
  <c r="H26" i="4"/>
  <c r="G26" i="4"/>
  <c r="H23" i="4"/>
  <c r="G23" i="4"/>
  <c r="H27" i="4"/>
  <c r="G27" i="4"/>
  <c r="H25" i="4"/>
  <c r="G25" i="4"/>
  <c r="E22" i="4"/>
  <c r="E24" i="4"/>
  <c r="E26" i="4"/>
  <c r="D22" i="4"/>
  <c r="D24" i="4"/>
  <c r="D26" i="4"/>
  <c r="E23" i="4"/>
  <c r="D23" i="4"/>
  <c r="E27" i="4"/>
  <c r="D27" i="4"/>
  <c r="E25" i="4"/>
  <c r="D25" i="4"/>
  <c r="H17" i="4"/>
  <c r="G17" i="4"/>
  <c r="H16" i="4"/>
  <c r="G16" i="4"/>
  <c r="H13" i="4"/>
  <c r="G13" i="4"/>
  <c r="H14" i="4"/>
  <c r="G14" i="4"/>
  <c r="H18" i="4"/>
  <c r="G18" i="4"/>
  <c r="E17" i="4"/>
  <c r="D17" i="4"/>
  <c r="E16" i="4"/>
  <c r="D16" i="4"/>
  <c r="E13" i="4"/>
  <c r="D13" i="4"/>
  <c r="D14" i="4"/>
  <c r="E18" i="4"/>
  <c r="D18" i="4"/>
  <c r="H9" i="4"/>
  <c r="G9" i="4"/>
  <c r="E9" i="4"/>
  <c r="D9" i="4"/>
  <c r="H7" i="4"/>
  <c r="G7" i="4"/>
  <c r="E7" i="4"/>
  <c r="D7" i="4"/>
  <c r="H6" i="4"/>
  <c r="G6" i="4"/>
  <c r="E6" i="4"/>
  <c r="D6" i="4"/>
  <c r="E8" i="4"/>
  <c r="D8" i="4"/>
  <c r="D16" i="3"/>
  <c r="C22" i="4" l="1"/>
  <c r="C24" i="4"/>
  <c r="C26" i="4"/>
  <c r="C23" i="4"/>
  <c r="C27" i="4"/>
  <c r="C25" i="4"/>
  <c r="J27" i="4" l="1"/>
  <c r="K26" i="4"/>
  <c r="K24" i="4"/>
  <c r="J24" i="4"/>
  <c r="J23" i="4"/>
  <c r="K23" i="4"/>
  <c r="K25" i="4"/>
  <c r="J22" i="4"/>
  <c r="K22" i="4"/>
  <c r="K27" i="4"/>
  <c r="J26" i="4"/>
  <c r="J25" i="4"/>
  <c r="J18" i="4"/>
  <c r="C15" i="4"/>
  <c r="C17" i="4"/>
  <c r="C16" i="4"/>
  <c r="C13" i="4"/>
  <c r="C14" i="4"/>
  <c r="C18" i="4"/>
  <c r="K15" i="4"/>
  <c r="J15" i="4"/>
  <c r="K17" i="4"/>
  <c r="J17" i="4"/>
  <c r="K16" i="4"/>
  <c r="J16" i="4"/>
  <c r="K13" i="4"/>
  <c r="J13" i="4"/>
  <c r="K14" i="4"/>
  <c r="J14" i="4"/>
  <c r="K18" i="4"/>
  <c r="I22" i="2"/>
  <c r="Z6" i="3" s="1"/>
  <c r="B22" i="2"/>
  <c r="L22" i="2" s="1"/>
  <c r="O20" i="2" s="1"/>
  <c r="Q21" i="2" s="1"/>
  <c r="T21" i="2" s="1"/>
  <c r="T29" i="3" s="1"/>
  <c r="I21" i="2"/>
  <c r="Z5" i="3" s="1"/>
  <c r="B21" i="2"/>
  <c r="T5" i="3" s="1"/>
  <c r="I20" i="2"/>
  <c r="K22" i="2" s="1"/>
  <c r="N21" i="2" s="1"/>
  <c r="R22" i="2" s="1"/>
  <c r="U22" i="2" s="1"/>
  <c r="Z30" i="3" s="1"/>
  <c r="B20" i="2"/>
  <c r="L20" i="2" s="1"/>
  <c r="N20" i="2" s="1"/>
  <c r="R20" i="2" s="1"/>
  <c r="T20" i="2" s="1"/>
  <c r="T28" i="3" s="1"/>
  <c r="I15" i="2"/>
  <c r="K14" i="2" s="1"/>
  <c r="O15" i="2" s="1"/>
  <c r="Q15" i="2" s="1"/>
  <c r="U13" i="2" s="1"/>
  <c r="R28" i="3" s="1"/>
  <c r="B15" i="2"/>
  <c r="L15" i="2" s="1"/>
  <c r="O13" i="2" s="1"/>
  <c r="Q14" i="2" s="1"/>
  <c r="T14" i="2" s="1"/>
  <c r="L29" i="3" s="1"/>
  <c r="I14" i="2"/>
  <c r="R5" i="3" s="1"/>
  <c r="B14" i="2"/>
  <c r="L14" i="2" s="1"/>
  <c r="O14" i="2" s="1"/>
  <c r="Q13" i="2" s="1"/>
  <c r="U14" i="2" s="1"/>
  <c r="R29" i="3" s="1"/>
  <c r="I13" i="2"/>
  <c r="K15" i="2" s="1"/>
  <c r="N14" i="2" s="1"/>
  <c r="R15" i="2" s="1"/>
  <c r="U15" i="2" s="1"/>
  <c r="R30" i="3" s="1"/>
  <c r="B13" i="2"/>
  <c r="L13" i="2" s="1"/>
  <c r="N13" i="2" s="1"/>
  <c r="R13" i="2" s="1"/>
  <c r="T13" i="2" s="1"/>
  <c r="L28" i="3" s="1"/>
  <c r="C9" i="4"/>
  <c r="C7" i="4"/>
  <c r="C6" i="4"/>
  <c r="C8" i="4"/>
  <c r="K20" i="2" l="1"/>
  <c r="T10" i="3" s="1"/>
  <c r="L24" i="3"/>
  <c r="R4" i="3"/>
  <c r="L12" i="3"/>
  <c r="L23" i="3"/>
  <c r="R11" i="3"/>
  <c r="J8" i="4"/>
  <c r="T23" i="3"/>
  <c r="T6" i="3"/>
  <c r="K21" i="2"/>
  <c r="O22" i="2" s="1"/>
  <c r="Q22" i="2" s="1"/>
  <c r="U20" i="2" s="1"/>
  <c r="Z28" i="3" s="1"/>
  <c r="T17" i="3"/>
  <c r="Z24" i="3"/>
  <c r="Z4" i="3"/>
  <c r="T12" i="3"/>
  <c r="Z16" i="3"/>
  <c r="Z12" i="3"/>
  <c r="L21" i="2"/>
  <c r="T4" i="3"/>
  <c r="T16" i="3"/>
  <c r="Z10" i="3"/>
  <c r="Z22" i="3"/>
  <c r="L6" i="3"/>
  <c r="L17" i="3"/>
  <c r="R24" i="3"/>
  <c r="R6" i="3"/>
  <c r="L22" i="3"/>
  <c r="L11" i="3"/>
  <c r="R18" i="3"/>
  <c r="K13" i="2"/>
  <c r="R16" i="3"/>
  <c r="R12" i="3"/>
  <c r="L5" i="3"/>
  <c r="R17" i="3"/>
  <c r="L4" i="3"/>
  <c r="L16" i="3"/>
  <c r="R22" i="3"/>
  <c r="R10" i="3"/>
  <c r="K6" i="4"/>
  <c r="J6" i="4"/>
  <c r="K7" i="4"/>
  <c r="J7" i="4"/>
  <c r="K8" i="4"/>
  <c r="K9" i="4"/>
  <c r="J9" i="4"/>
  <c r="I8" i="2"/>
  <c r="I6" i="2"/>
  <c r="I7" i="2"/>
  <c r="K6" i="2" s="1"/>
  <c r="B8" i="2"/>
  <c r="B7" i="2"/>
  <c r="B6" i="2"/>
  <c r="T24" i="3" l="1"/>
  <c r="N22" i="2"/>
  <c r="R21" i="2" s="1"/>
  <c r="Z18" i="3"/>
  <c r="T11" i="3"/>
  <c r="O21" i="2"/>
  <c r="Z11" i="3"/>
  <c r="N15" i="2"/>
  <c r="L10" i="3"/>
  <c r="L6" i="2"/>
  <c r="D4" i="3"/>
  <c r="K8" i="2"/>
  <c r="J4" i="3"/>
  <c r="K7" i="2"/>
  <c r="J6" i="3"/>
  <c r="L8" i="2"/>
  <c r="D6" i="3"/>
  <c r="J5" i="3"/>
  <c r="L7" i="2"/>
  <c r="D5" i="3"/>
  <c r="T18" i="3" l="1"/>
  <c r="T22" i="2"/>
  <c r="T30" i="3" s="1"/>
  <c r="Z23" i="3"/>
  <c r="Q20" i="2"/>
  <c r="Z17" i="3"/>
  <c r="R14" i="2"/>
  <c r="L18" i="3"/>
  <c r="O7" i="2"/>
  <c r="J11" i="3"/>
  <c r="O6" i="2"/>
  <c r="J12" i="3"/>
  <c r="N7" i="2"/>
  <c r="D12" i="3"/>
  <c r="N8" i="2"/>
  <c r="D10" i="3"/>
  <c r="O8" i="2"/>
  <c r="D11" i="3"/>
  <c r="N6" i="2"/>
  <c r="J10" i="3"/>
  <c r="U21" i="2" l="1"/>
  <c r="Z29" i="3" s="1"/>
  <c r="T22" i="3"/>
  <c r="T15" i="2"/>
  <c r="L30" i="3" s="1"/>
  <c r="R23" i="3"/>
  <c r="Q8" i="2"/>
  <c r="J18" i="3"/>
  <c r="R8" i="2"/>
  <c r="D17" i="3"/>
  <c r="R6" i="2"/>
  <c r="R7" i="2"/>
  <c r="D18" i="3"/>
  <c r="Q7" i="2"/>
  <c r="J16" i="3"/>
  <c r="Q6" i="2"/>
  <c r="J17" i="3"/>
  <c r="T7" i="2" l="1"/>
  <c r="D29" i="3" s="1"/>
  <c r="D23" i="3"/>
  <c r="U7" i="2"/>
  <c r="J29" i="3" s="1"/>
  <c r="D22" i="3"/>
  <c r="T8" i="2"/>
  <c r="D30" i="3" s="1"/>
  <c r="J23" i="3"/>
  <c r="U8" i="2"/>
  <c r="J30" i="3" s="1"/>
  <c r="J24" i="3"/>
  <c r="T6" i="2"/>
  <c r="D28" i="3" s="1"/>
  <c r="J22" i="3"/>
  <c r="U6" i="2"/>
  <c r="J28" i="3" s="1"/>
  <c r="D24" i="3"/>
</calcChain>
</file>

<file path=xl/comments1.xml><?xml version="1.0" encoding="utf-8"?>
<comments xmlns="http://schemas.openxmlformats.org/spreadsheetml/2006/main">
  <authors>
    <author>Taryn Broeders</author>
  </authors>
  <commentList>
    <comment ref="I28" authorId="0" shapeId="0">
      <text>
        <r>
          <rPr>
            <b/>
            <sz val="9"/>
            <color indexed="81"/>
            <rFont val="Tahoma"/>
            <family val="2"/>
          </rPr>
          <t>Taryn Broeders:</t>
        </r>
        <r>
          <rPr>
            <sz val="9"/>
            <color indexed="81"/>
            <rFont val="Tahoma"/>
            <family val="2"/>
          </rPr>
          <t xml:space="preserve">
Game scheduled 22 October</t>
        </r>
      </text>
    </comment>
  </commentList>
</comments>
</file>

<file path=xl/sharedStrings.xml><?xml version="1.0" encoding="utf-8"?>
<sst xmlns="http://schemas.openxmlformats.org/spreadsheetml/2006/main" count="426" uniqueCount="43">
  <si>
    <t>Enter teams participating in the league in the order that they finished last year</t>
  </si>
  <si>
    <t>vs</t>
  </si>
  <si>
    <t>Score</t>
  </si>
  <si>
    <t>Points</t>
  </si>
  <si>
    <t>Round 1</t>
  </si>
  <si>
    <t>Round 2</t>
  </si>
  <si>
    <t>Round 3</t>
  </si>
  <si>
    <t>Round 4</t>
  </si>
  <si>
    <t>Round 5</t>
  </si>
  <si>
    <t>Home</t>
  </si>
  <si>
    <t>Away</t>
  </si>
  <si>
    <t>Game Count</t>
  </si>
  <si>
    <t>Total</t>
  </si>
  <si>
    <t>A Flight</t>
  </si>
  <si>
    <t>B Flight</t>
  </si>
  <si>
    <t>C Flight</t>
  </si>
  <si>
    <t>Services</t>
  </si>
  <si>
    <t>Woodhill</t>
  </si>
  <si>
    <t>Cullinan</t>
  </si>
  <si>
    <t>Mix</t>
  </si>
  <si>
    <t>Blue Valley</t>
  </si>
  <si>
    <t>Pretoria CC 1</t>
  </si>
  <si>
    <t>Centurion CC</t>
  </si>
  <si>
    <t>Akasia</t>
  </si>
  <si>
    <t>The Els Club</t>
  </si>
  <si>
    <t>Silver Lakes</t>
  </si>
  <si>
    <t>Irene CC</t>
  </si>
  <si>
    <t>Waterkloof 1</t>
  </si>
  <si>
    <t>Pretoria CC 2</t>
  </si>
  <si>
    <t>Silver Lakes 2</t>
  </si>
  <si>
    <t>Waterkloof 2</t>
  </si>
  <si>
    <t>Zwartkop</t>
  </si>
  <si>
    <t>Pretoria GC</t>
  </si>
  <si>
    <t>Wingate Park CC</t>
  </si>
  <si>
    <t>The Els Club 2</t>
  </si>
  <si>
    <t>1st</t>
  </si>
  <si>
    <t>2nd</t>
  </si>
  <si>
    <t>3rd</t>
  </si>
  <si>
    <t>4th</t>
  </si>
  <si>
    <t>5th</t>
  </si>
  <si>
    <t>6th</t>
  </si>
  <si>
    <t>Final Position</t>
  </si>
  <si>
    <t>Played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</si>
</sst>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5" fillId="6" borderId="2" applyNumberFormat="0" applyAlignment="0" applyProtection="0"/>
  </cellStyleXfs>
  <cellXfs count="115">
    <xf numFmtId="0" fontId="0" fillId="0" borderId="0" xfId="0"/>
    <xf numFmtId="0" fontId="0" fillId="0" borderId="0" xfId="0" applyBorder="1"/>
    <xf numFmtId="0" fontId="0" fillId="0" borderId="3" xfId="0" applyBorder="1"/>
    <xf numFmtId="0" fontId="6" fillId="0" borderId="3" xfId="0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10" borderId="15" xfId="0" applyFill="1" applyBorder="1"/>
    <xf numFmtId="0" fontId="0" fillId="0" borderId="0" xfId="0" applyBorder="1" applyAlignment="1">
      <alignment horizontal="center"/>
    </xf>
    <xf numFmtId="0" fontId="0" fillId="10" borderId="16" xfId="0" applyFill="1" applyBorder="1"/>
    <xf numFmtId="0" fontId="0" fillId="0" borderId="18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8" xfId="0" applyBorder="1"/>
    <xf numFmtId="16" fontId="0" fillId="0" borderId="0" xfId="0" applyNumberFormat="1"/>
    <xf numFmtId="0" fontId="7" fillId="11" borderId="7" xfId="1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1" borderId="8" xfId="5" applyFont="1" applyFill="1" applyBorder="1" applyAlignment="1">
      <alignment horizontal="center"/>
    </xf>
    <xf numFmtId="0" fontId="7" fillId="11" borderId="7" xfId="4" applyFont="1" applyFill="1" applyBorder="1" applyAlignment="1">
      <alignment horizontal="center"/>
    </xf>
    <xf numFmtId="0" fontId="7" fillId="11" borderId="8" xfId="1" applyFont="1" applyFill="1" applyBorder="1" applyAlignment="1">
      <alignment horizontal="center"/>
    </xf>
    <xf numFmtId="0" fontId="7" fillId="11" borderId="8" xfId="3" applyFont="1" applyFill="1" applyBorder="1" applyAlignment="1">
      <alignment horizontal="center"/>
    </xf>
    <xf numFmtId="0" fontId="7" fillId="11" borderId="7" xfId="2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0" fontId="7" fillId="11" borderId="8" xfId="4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7" fillId="11" borderId="8" xfId="2" applyFont="1" applyFill="1" applyBorder="1" applyAlignment="1">
      <alignment horizontal="center"/>
    </xf>
    <xf numFmtId="0" fontId="7" fillId="11" borderId="7" xfId="5" applyFont="1" applyFill="1" applyBorder="1" applyAlignment="1">
      <alignment horizontal="center"/>
    </xf>
    <xf numFmtId="0" fontId="7" fillId="11" borderId="7" xfId="3" applyFont="1" applyFill="1" applyBorder="1" applyAlignment="1">
      <alignment horizontal="center"/>
    </xf>
    <xf numFmtId="0" fontId="7" fillId="11" borderId="9" xfId="3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1" borderId="9" xfId="5" applyFont="1" applyFill="1" applyBorder="1" applyAlignment="1">
      <alignment horizontal="center"/>
    </xf>
    <xf numFmtId="0" fontId="7" fillId="11" borderId="11" xfId="3" applyFont="1" applyFill="1" applyBorder="1" applyAlignment="1">
      <alignment horizontal="center"/>
    </xf>
    <xf numFmtId="0" fontId="7" fillId="11" borderId="9" xfId="4" applyFont="1" applyFill="1" applyBorder="1" applyAlignment="1">
      <alignment horizontal="center"/>
    </xf>
    <xf numFmtId="0" fontId="7" fillId="11" borderId="9" xfId="0" applyFont="1" applyFill="1" applyBorder="1" applyAlignment="1">
      <alignment horizontal="center"/>
    </xf>
    <xf numFmtId="0" fontId="7" fillId="11" borderId="11" xfId="5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2" borderId="15" xfId="1" applyBorder="1"/>
    <xf numFmtId="0" fontId="1" fillId="2" borderId="16" xfId="1" applyBorder="1"/>
    <xf numFmtId="0" fontId="3" fillId="4" borderId="16" xfId="3" applyBorder="1"/>
    <xf numFmtId="0" fontId="3" fillId="4" borderId="15" xfId="3" applyBorder="1"/>
    <xf numFmtId="0" fontId="3" fillId="4" borderId="19" xfId="3" applyBorder="1"/>
    <xf numFmtId="0" fontId="0" fillId="12" borderId="15" xfId="0" applyFill="1" applyBorder="1"/>
    <xf numFmtId="0" fontId="0" fillId="12" borderId="16" xfId="0" applyFill="1" applyBorder="1"/>
    <xf numFmtId="0" fontId="0" fillId="8" borderId="16" xfId="0" applyFill="1" applyBorder="1"/>
    <xf numFmtId="0" fontId="0" fillId="8" borderId="15" xfId="0" applyFill="1" applyBorder="1"/>
    <xf numFmtId="0" fontId="0" fillId="8" borderId="17" xfId="0" applyFill="1" applyBorder="1"/>
    <xf numFmtId="0" fontId="0" fillId="13" borderId="15" xfId="0" applyFill="1" applyBorder="1"/>
    <xf numFmtId="0" fontId="0" fillId="13" borderId="16" xfId="0" applyFill="1" applyBorder="1"/>
    <xf numFmtId="0" fontId="0" fillId="14" borderId="15" xfId="0" applyFill="1" applyBorder="1"/>
    <xf numFmtId="0" fontId="0" fillId="14" borderId="16" xfId="0" applyFill="1" applyBorder="1"/>
    <xf numFmtId="0" fontId="0" fillId="15" borderId="15" xfId="0" applyFill="1" applyBorder="1"/>
    <xf numFmtId="0" fontId="0" fillId="15" borderId="16" xfId="0" applyFill="1" applyBorder="1"/>
    <xf numFmtId="0" fontId="0" fillId="16" borderId="15" xfId="0" applyFill="1" applyBorder="1"/>
    <xf numFmtId="0" fontId="0" fillId="16" borderId="16" xfId="0" applyFill="1" applyBorder="1"/>
    <xf numFmtId="0" fontId="0" fillId="17" borderId="16" xfId="0" applyFill="1" applyBorder="1"/>
    <xf numFmtId="0" fontId="0" fillId="17" borderId="15" xfId="0" applyFill="1" applyBorder="1"/>
    <xf numFmtId="0" fontId="0" fillId="17" borderId="19" xfId="0" applyFill="1" applyBorder="1"/>
    <xf numFmtId="0" fontId="0" fillId="18" borderId="16" xfId="0" applyFill="1" applyBorder="1"/>
    <xf numFmtId="0" fontId="0" fillId="18" borderId="15" xfId="0" applyFill="1" applyBorder="1"/>
    <xf numFmtId="0" fontId="0" fillId="18" borderId="17" xfId="0" applyFill="1" applyBorder="1"/>
    <xf numFmtId="0" fontId="9" fillId="10" borderId="15" xfId="0" applyFont="1" applyFill="1" applyBorder="1"/>
    <xf numFmtId="0" fontId="9" fillId="0" borderId="15" xfId="0" applyFont="1" applyBorder="1"/>
    <xf numFmtId="0" fontId="9" fillId="10" borderId="16" xfId="0" applyFont="1" applyFill="1" applyBorder="1"/>
    <xf numFmtId="0" fontId="9" fillId="0" borderId="16" xfId="0" applyFont="1" applyBorder="1"/>
    <xf numFmtId="0" fontId="9" fillId="0" borderId="0" xfId="0" applyFont="1"/>
    <xf numFmtId="0" fontId="9" fillId="20" borderId="15" xfId="0" applyFont="1" applyFill="1" applyBorder="1"/>
    <xf numFmtId="0" fontId="9" fillId="20" borderId="16" xfId="0" applyFont="1" applyFill="1" applyBorder="1"/>
    <xf numFmtId="0" fontId="9" fillId="21" borderId="15" xfId="0" applyFont="1" applyFill="1" applyBorder="1"/>
    <xf numFmtId="0" fontId="9" fillId="21" borderId="16" xfId="0" applyFont="1" applyFill="1" applyBorder="1"/>
    <xf numFmtId="0" fontId="9" fillId="8" borderId="15" xfId="0" applyFont="1" applyFill="1" applyBorder="1"/>
    <xf numFmtId="0" fontId="9" fillId="22" borderId="15" xfId="0" applyFont="1" applyFill="1" applyBorder="1"/>
    <xf numFmtId="0" fontId="9" fillId="22" borderId="16" xfId="0" applyFont="1" applyFill="1" applyBorder="1"/>
    <xf numFmtId="0" fontId="9" fillId="8" borderId="16" xfId="0" applyFont="1" applyFill="1" applyBorder="1"/>
    <xf numFmtId="0" fontId="9" fillId="8" borderId="19" xfId="0" applyFont="1" applyFill="1" applyBorder="1"/>
    <xf numFmtId="0" fontId="9" fillId="19" borderId="16" xfId="0" applyFont="1" applyFill="1" applyBorder="1"/>
    <xf numFmtId="0" fontId="9" fillId="19" borderId="15" xfId="0" applyFont="1" applyFill="1" applyBorder="1"/>
    <xf numFmtId="0" fontId="9" fillId="19" borderId="17" xfId="0" applyFont="1" applyFill="1" applyBorder="1"/>
    <xf numFmtId="0" fontId="0" fillId="11" borderId="0" xfId="0" applyFill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/>
    <xf numFmtId="0" fontId="0" fillId="10" borderId="19" xfId="0" applyFill="1" applyBorder="1"/>
    <xf numFmtId="0" fontId="9" fillId="10" borderId="19" xfId="0" applyFont="1" applyFill="1" applyBorder="1"/>
    <xf numFmtId="0" fontId="11" fillId="0" borderId="0" xfId="0" applyFont="1" applyAlignment="1"/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Border="1" applyAlignment="1"/>
    <xf numFmtId="0" fontId="8" fillId="0" borderId="16" xfId="0" applyFont="1" applyBorder="1"/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12" xfId="0" applyFill="1" applyBorder="1" applyAlignment="1">
      <alignment horizontal="center" textRotation="255"/>
    </xf>
    <xf numFmtId="0" fontId="0" fillId="7" borderId="15" xfId="0" applyFill="1" applyBorder="1" applyAlignment="1">
      <alignment horizontal="center" textRotation="255"/>
    </xf>
    <xf numFmtId="0" fontId="0" fillId="7" borderId="17" xfId="0" applyFill="1" applyBorder="1" applyAlignment="1">
      <alignment horizontal="center" textRotation="255"/>
    </xf>
    <xf numFmtId="0" fontId="0" fillId="8" borderId="12" xfId="0" applyFill="1" applyBorder="1" applyAlignment="1">
      <alignment horizontal="center" textRotation="255"/>
    </xf>
    <xf numFmtId="0" fontId="0" fillId="8" borderId="15" xfId="0" applyFill="1" applyBorder="1" applyAlignment="1">
      <alignment horizontal="center" textRotation="255"/>
    </xf>
    <xf numFmtId="0" fontId="0" fillId="8" borderId="17" xfId="0" applyFill="1" applyBorder="1" applyAlignment="1">
      <alignment horizontal="center" textRotation="255"/>
    </xf>
    <xf numFmtId="0" fontId="0" fillId="9" borderId="12" xfId="0" applyFill="1" applyBorder="1" applyAlignment="1">
      <alignment horizontal="center" textRotation="255"/>
    </xf>
    <xf numFmtId="0" fontId="0" fillId="9" borderId="15" xfId="0" applyFill="1" applyBorder="1" applyAlignment="1">
      <alignment horizontal="center" textRotation="255"/>
    </xf>
    <xf numFmtId="0" fontId="0" fillId="9" borderId="17" xfId="0" applyFill="1" applyBorder="1" applyAlignment="1">
      <alignment horizontal="center" textRotation="255"/>
    </xf>
  </cellXfs>
  <cellStyles count="6">
    <cellStyle name="Bad" xfId="2" builtinId="27"/>
    <cellStyle name="Calculation" xfId="4" builtinId="22"/>
    <cellStyle name="Check Cell" xfId="5" builtinId="23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20" zoomScaleNormal="120" workbookViewId="0">
      <selection activeCell="C18" sqref="C18"/>
    </sheetView>
  </sheetViews>
  <sheetFormatPr defaultRowHeight="15" x14ac:dyDescent="0.25"/>
  <cols>
    <col min="2" max="2" width="18.7109375" customWidth="1"/>
  </cols>
  <sheetData>
    <row r="1" spans="1:2" x14ac:dyDescent="0.25">
      <c r="B1" t="s">
        <v>0</v>
      </c>
    </row>
    <row r="2" spans="1:2" ht="15.75" thickBot="1" x14ac:dyDescent="0.3"/>
    <row r="3" spans="1:2" ht="15.75" thickBot="1" x14ac:dyDescent="0.3">
      <c r="A3">
        <v>1</v>
      </c>
      <c r="B3" s="2" t="s">
        <v>17</v>
      </c>
    </row>
    <row r="4" spans="1:2" ht="15.75" thickBot="1" x14ac:dyDescent="0.3">
      <c r="A4">
        <v>2</v>
      </c>
      <c r="B4" s="2" t="s">
        <v>20</v>
      </c>
    </row>
    <row r="5" spans="1:2" ht="15.75" thickBot="1" x14ac:dyDescent="0.3">
      <c r="A5">
        <v>3</v>
      </c>
      <c r="B5" s="3" t="s">
        <v>21</v>
      </c>
    </row>
    <row r="6" spans="1:2" ht="15.75" thickBot="1" x14ac:dyDescent="0.3">
      <c r="A6">
        <v>4</v>
      </c>
      <c r="B6" s="2" t="s">
        <v>16</v>
      </c>
    </row>
    <row r="7" spans="1:2" ht="15.75" thickBot="1" x14ac:dyDescent="0.3">
      <c r="A7">
        <v>5</v>
      </c>
      <c r="B7" s="2" t="s">
        <v>22</v>
      </c>
    </row>
    <row r="8" spans="1:2" ht="15.75" thickBot="1" x14ac:dyDescent="0.3">
      <c r="A8">
        <v>6</v>
      </c>
      <c r="B8" s="2" t="s">
        <v>23</v>
      </c>
    </row>
    <row r="9" spans="1:2" ht="15.75" thickBot="1" x14ac:dyDescent="0.3"/>
    <row r="10" spans="1:2" ht="15.75" thickBot="1" x14ac:dyDescent="0.3">
      <c r="A10">
        <v>7</v>
      </c>
      <c r="B10" s="2" t="s">
        <v>24</v>
      </c>
    </row>
    <row r="11" spans="1:2" ht="15.75" thickBot="1" x14ac:dyDescent="0.3">
      <c r="A11">
        <v>8</v>
      </c>
      <c r="B11" s="2" t="s">
        <v>25</v>
      </c>
    </row>
    <row r="12" spans="1:2" ht="15.75" thickBot="1" x14ac:dyDescent="0.3">
      <c r="A12">
        <v>9</v>
      </c>
      <c r="B12" s="2" t="s">
        <v>26</v>
      </c>
    </row>
    <row r="13" spans="1:2" ht="15.75" thickBot="1" x14ac:dyDescent="0.3">
      <c r="A13">
        <v>10</v>
      </c>
      <c r="B13" s="3" t="s">
        <v>27</v>
      </c>
    </row>
    <row r="14" spans="1:2" ht="15.75" thickBot="1" x14ac:dyDescent="0.3">
      <c r="A14">
        <v>11</v>
      </c>
      <c r="B14" s="2" t="s">
        <v>28</v>
      </c>
    </row>
    <row r="15" spans="1:2" ht="15.75" thickBot="1" x14ac:dyDescent="0.3">
      <c r="A15">
        <v>12</v>
      </c>
      <c r="B15" s="2" t="s">
        <v>29</v>
      </c>
    </row>
    <row r="16" spans="1:2" ht="15.75" thickBot="1" x14ac:dyDescent="0.3">
      <c r="B16" s="1"/>
    </row>
    <row r="17" spans="1:2" ht="15.75" thickBot="1" x14ac:dyDescent="0.3">
      <c r="A17">
        <v>13</v>
      </c>
      <c r="B17" s="2" t="s">
        <v>30</v>
      </c>
    </row>
    <row r="18" spans="1:2" ht="15.75" thickBot="1" x14ac:dyDescent="0.3">
      <c r="A18">
        <v>14</v>
      </c>
      <c r="B18" s="2" t="s">
        <v>31</v>
      </c>
    </row>
    <row r="19" spans="1:2" ht="15.75" thickBot="1" x14ac:dyDescent="0.3">
      <c r="A19">
        <v>15</v>
      </c>
      <c r="B19" s="2" t="s">
        <v>18</v>
      </c>
    </row>
    <row r="20" spans="1:2" ht="15.75" thickBot="1" x14ac:dyDescent="0.3">
      <c r="A20">
        <v>16</v>
      </c>
      <c r="B20" s="2" t="s">
        <v>32</v>
      </c>
    </row>
    <row r="21" spans="1:2" ht="15.75" thickBot="1" x14ac:dyDescent="0.3">
      <c r="A21">
        <v>17</v>
      </c>
      <c r="B21" s="3" t="s">
        <v>33</v>
      </c>
    </row>
    <row r="22" spans="1:2" ht="15.75" thickBot="1" x14ac:dyDescent="0.3">
      <c r="A22">
        <v>18</v>
      </c>
      <c r="B22" s="2" t="s">
        <v>34</v>
      </c>
    </row>
    <row r="23" spans="1:2" x14ac:dyDescent="0.25">
      <c r="A23" s="1"/>
      <c r="B23" s="1"/>
    </row>
    <row r="24" spans="1:2" x14ac:dyDescent="0.25">
      <c r="A24" s="1"/>
      <c r="B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60" zoomScaleNormal="110" workbookViewId="0">
      <selection activeCell="B20" sqref="B20"/>
    </sheetView>
  </sheetViews>
  <sheetFormatPr defaultRowHeight="15" x14ac:dyDescent="0.25"/>
  <cols>
    <col min="2" max="2" width="14.7109375" bestFit="1" customWidth="1"/>
    <col min="3" max="6" width="12.28515625" hidden="1" customWidth="1"/>
    <col min="7" max="8" width="9.140625" hidden="1" customWidth="1"/>
    <col min="9" max="9" width="15.140625" bestFit="1" customWidth="1"/>
    <col min="11" max="11" width="15.140625" bestFit="1" customWidth="1"/>
    <col min="12" max="12" width="14.7109375" bestFit="1" customWidth="1"/>
    <col min="14" max="15" width="15.140625" bestFit="1" customWidth="1"/>
    <col min="17" max="18" width="15.140625" bestFit="1" customWidth="1"/>
    <col min="20" max="20" width="14.7109375" bestFit="1" customWidth="1"/>
    <col min="21" max="21" width="15.140625" bestFit="1" customWidth="1"/>
    <col min="27" max="28" width="0" hidden="1" customWidth="1"/>
  </cols>
  <sheetData>
    <row r="1" spans="1:21" x14ac:dyDescent="0.25">
      <c r="A1" t="s">
        <v>19</v>
      </c>
    </row>
    <row r="2" spans="1:21" x14ac:dyDescent="0.25">
      <c r="B2" s="20">
        <v>42222</v>
      </c>
      <c r="K2" s="20">
        <v>42229</v>
      </c>
      <c r="N2" s="20">
        <v>42236</v>
      </c>
      <c r="Q2" s="20">
        <v>42243</v>
      </c>
      <c r="T2" s="20">
        <v>42250</v>
      </c>
    </row>
    <row r="4" spans="1:21" x14ac:dyDescent="0.25">
      <c r="B4" s="100" t="s">
        <v>4</v>
      </c>
      <c r="C4" s="101"/>
      <c r="D4" s="101"/>
      <c r="E4" s="101"/>
      <c r="F4" s="101"/>
      <c r="G4" s="101"/>
      <c r="H4" s="101"/>
      <c r="I4" s="102"/>
      <c r="K4" s="100" t="s">
        <v>5</v>
      </c>
      <c r="L4" s="102"/>
      <c r="N4" s="100" t="s">
        <v>6</v>
      </c>
      <c r="O4" s="102"/>
      <c r="Q4" s="100" t="s">
        <v>7</v>
      </c>
      <c r="R4" s="102"/>
      <c r="T4" s="100" t="s">
        <v>8</v>
      </c>
      <c r="U4" s="102"/>
    </row>
    <row r="5" spans="1:21" x14ac:dyDescent="0.25">
      <c r="B5" s="6"/>
      <c r="C5" s="1" t="s">
        <v>2</v>
      </c>
      <c r="D5" s="1" t="s">
        <v>3</v>
      </c>
      <c r="E5" s="1"/>
      <c r="F5" s="1" t="s">
        <v>3</v>
      </c>
      <c r="G5" s="1" t="s">
        <v>2</v>
      </c>
      <c r="H5" s="1"/>
      <c r="I5" s="7"/>
      <c r="K5" s="6"/>
      <c r="L5" s="7"/>
      <c r="N5" s="6"/>
      <c r="O5" s="7"/>
      <c r="Q5" s="6"/>
      <c r="R5" s="7"/>
      <c r="T5" s="6"/>
      <c r="U5" s="7"/>
    </row>
    <row r="6" spans="1:21" x14ac:dyDescent="0.25">
      <c r="B6" s="21" t="str">
        <f>Teams!B3</f>
        <v>Woodhill</v>
      </c>
      <c r="C6" s="22"/>
      <c r="D6" s="22"/>
      <c r="E6" s="22" t="s">
        <v>1</v>
      </c>
      <c r="F6" s="22"/>
      <c r="G6" s="22"/>
      <c r="H6" s="22"/>
      <c r="I6" s="23" t="str">
        <f>Teams!B7</f>
        <v>Centurion CC</v>
      </c>
      <c r="J6" s="22"/>
      <c r="K6" s="24" t="str">
        <f>I7</f>
        <v>Services</v>
      </c>
      <c r="L6" s="25" t="str">
        <f>B6</f>
        <v>Woodhill</v>
      </c>
      <c r="M6" s="22"/>
      <c r="N6" s="21" t="str">
        <f>L6</f>
        <v>Woodhill</v>
      </c>
      <c r="O6" s="26" t="str">
        <f>L8</f>
        <v>Pretoria CC 1</v>
      </c>
      <c r="P6" s="22"/>
      <c r="Q6" s="27" t="str">
        <f>O7</f>
        <v>Blue Valley</v>
      </c>
      <c r="R6" s="25" t="str">
        <f>N6</f>
        <v>Woodhill</v>
      </c>
      <c r="S6" s="22"/>
      <c r="T6" s="21" t="str">
        <f>R6</f>
        <v>Woodhill</v>
      </c>
      <c r="U6" s="28" t="str">
        <f>Q8</f>
        <v>Akasia</v>
      </c>
    </row>
    <row r="7" spans="1:21" x14ac:dyDescent="0.25">
      <c r="B7" s="27" t="str">
        <f>Teams!B4</f>
        <v>Blue Valley</v>
      </c>
      <c r="C7" s="22"/>
      <c r="D7" s="22"/>
      <c r="E7" s="22"/>
      <c r="F7" s="22"/>
      <c r="G7" s="22"/>
      <c r="H7" s="22"/>
      <c r="I7" s="29" t="str">
        <f>Teams!B6</f>
        <v>Services</v>
      </c>
      <c r="J7" s="22"/>
      <c r="K7" s="30" t="str">
        <f>I8</f>
        <v>Akasia</v>
      </c>
      <c r="L7" s="31" t="str">
        <f>B7</f>
        <v>Blue Valley</v>
      </c>
      <c r="M7" s="22"/>
      <c r="N7" s="32" t="str">
        <f>K8</f>
        <v>Centurion CC</v>
      </c>
      <c r="O7" s="31" t="str">
        <f>L7</f>
        <v>Blue Valley</v>
      </c>
      <c r="P7" s="22"/>
      <c r="Q7" s="33" t="str">
        <f>O6</f>
        <v>Pretoria CC 1</v>
      </c>
      <c r="R7" s="29" t="str">
        <f>N8</f>
        <v>Services</v>
      </c>
      <c r="S7" s="22"/>
      <c r="T7" s="33" t="str">
        <f>Q7</f>
        <v>Pretoria CC 1</v>
      </c>
      <c r="U7" s="31" t="str">
        <f>Q6</f>
        <v>Blue Valley</v>
      </c>
    </row>
    <row r="8" spans="1:21" x14ac:dyDescent="0.25">
      <c r="B8" s="34" t="str">
        <f>Teams!B5</f>
        <v>Pretoria CC 1</v>
      </c>
      <c r="C8" s="35"/>
      <c r="D8" s="35"/>
      <c r="E8" s="35"/>
      <c r="F8" s="35"/>
      <c r="G8" s="35"/>
      <c r="H8" s="35"/>
      <c r="I8" s="36" t="str">
        <f>Teams!B8</f>
        <v>Akasia</v>
      </c>
      <c r="J8" s="22"/>
      <c r="K8" s="37" t="str">
        <f>I6</f>
        <v>Centurion CC</v>
      </c>
      <c r="L8" s="38" t="str">
        <f>B8</f>
        <v>Pretoria CC 1</v>
      </c>
      <c r="M8" s="22"/>
      <c r="N8" s="39" t="str">
        <f>K6</f>
        <v>Services</v>
      </c>
      <c r="O8" s="36" t="str">
        <f>K7</f>
        <v>Akasia</v>
      </c>
      <c r="P8" s="22"/>
      <c r="Q8" s="40" t="str">
        <f>O8</f>
        <v>Akasia</v>
      </c>
      <c r="R8" s="41" t="str">
        <f>N7</f>
        <v>Centurion CC</v>
      </c>
      <c r="S8" s="22"/>
      <c r="T8" s="39" t="str">
        <f>R7</f>
        <v>Services</v>
      </c>
      <c r="U8" s="41" t="str">
        <f>R8</f>
        <v>Centurion CC</v>
      </c>
    </row>
    <row r="11" spans="1:21" x14ac:dyDescent="0.25">
      <c r="B11" s="100" t="s">
        <v>4</v>
      </c>
      <c r="C11" s="101"/>
      <c r="D11" s="101"/>
      <c r="E11" s="101"/>
      <c r="F11" s="101"/>
      <c r="G11" s="101"/>
      <c r="H11" s="101"/>
      <c r="I11" s="102"/>
      <c r="K11" s="100" t="s">
        <v>5</v>
      </c>
      <c r="L11" s="102"/>
      <c r="N11" s="100" t="s">
        <v>6</v>
      </c>
      <c r="O11" s="102"/>
      <c r="Q11" s="100" t="s">
        <v>7</v>
      </c>
      <c r="R11" s="102"/>
      <c r="T11" s="100" t="s">
        <v>8</v>
      </c>
      <c r="U11" s="102"/>
    </row>
    <row r="12" spans="1:21" x14ac:dyDescent="0.25">
      <c r="B12" s="6"/>
      <c r="C12" s="1" t="s">
        <v>2</v>
      </c>
      <c r="D12" s="1" t="s">
        <v>3</v>
      </c>
      <c r="E12" s="1"/>
      <c r="F12" s="1" t="s">
        <v>3</v>
      </c>
      <c r="G12" s="1" t="s">
        <v>2</v>
      </c>
      <c r="H12" s="1"/>
      <c r="I12" s="7"/>
      <c r="K12" s="6"/>
      <c r="L12" s="7"/>
      <c r="N12" s="6"/>
      <c r="O12" s="7"/>
      <c r="Q12" s="6"/>
      <c r="R12" s="7"/>
      <c r="T12" s="6"/>
      <c r="U12" s="7"/>
    </row>
    <row r="13" spans="1:21" x14ac:dyDescent="0.25">
      <c r="B13" s="21" t="str">
        <f>Teams!B10</f>
        <v>The Els Club</v>
      </c>
      <c r="C13" s="22"/>
      <c r="D13" s="22"/>
      <c r="E13" s="22" t="s">
        <v>1</v>
      </c>
      <c r="F13" s="22"/>
      <c r="G13" s="22"/>
      <c r="H13" s="22"/>
      <c r="I13" s="23" t="str">
        <f>Teams!B14</f>
        <v>Pretoria CC 2</v>
      </c>
      <c r="J13" s="22"/>
      <c r="K13" s="24" t="str">
        <f>I14</f>
        <v>Waterkloof 1</v>
      </c>
      <c r="L13" s="25" t="str">
        <f>B13</f>
        <v>The Els Club</v>
      </c>
      <c r="M13" s="22"/>
      <c r="N13" s="21" t="str">
        <f>L13</f>
        <v>The Els Club</v>
      </c>
      <c r="O13" s="26" t="str">
        <f>L15</f>
        <v>Irene CC</v>
      </c>
      <c r="P13" s="22"/>
      <c r="Q13" s="27" t="str">
        <f>O14</f>
        <v>Silver Lakes</v>
      </c>
      <c r="R13" s="25" t="str">
        <f>N13</f>
        <v>The Els Club</v>
      </c>
      <c r="S13" s="22"/>
      <c r="T13" s="21" t="str">
        <f>R13</f>
        <v>The Els Club</v>
      </c>
      <c r="U13" s="28" t="str">
        <f>Q15</f>
        <v>Silver Lakes 2</v>
      </c>
    </row>
    <row r="14" spans="1:21" x14ac:dyDescent="0.25">
      <c r="B14" s="27" t="str">
        <f>Teams!B11</f>
        <v>Silver Lakes</v>
      </c>
      <c r="C14" s="22"/>
      <c r="D14" s="22"/>
      <c r="E14" s="22"/>
      <c r="F14" s="22"/>
      <c r="G14" s="22"/>
      <c r="H14" s="22"/>
      <c r="I14" s="29" t="str">
        <f>Teams!B13</f>
        <v>Waterkloof 1</v>
      </c>
      <c r="J14" s="22"/>
      <c r="K14" s="30" t="str">
        <f>I15</f>
        <v>Silver Lakes 2</v>
      </c>
      <c r="L14" s="31" t="str">
        <f>B14</f>
        <v>Silver Lakes</v>
      </c>
      <c r="M14" s="22"/>
      <c r="N14" s="32" t="str">
        <f>K15</f>
        <v>Pretoria CC 2</v>
      </c>
      <c r="O14" s="31" t="str">
        <f>L14</f>
        <v>Silver Lakes</v>
      </c>
      <c r="P14" s="22"/>
      <c r="Q14" s="33" t="str">
        <f>O13</f>
        <v>Irene CC</v>
      </c>
      <c r="R14" s="29" t="str">
        <f>N15</f>
        <v>Waterkloof 1</v>
      </c>
      <c r="S14" s="22"/>
      <c r="T14" s="33" t="str">
        <f>Q14</f>
        <v>Irene CC</v>
      </c>
      <c r="U14" s="31" t="str">
        <f>Q13</f>
        <v>Silver Lakes</v>
      </c>
    </row>
    <row r="15" spans="1:21" x14ac:dyDescent="0.25">
      <c r="B15" s="34" t="str">
        <f>Teams!B12</f>
        <v>Irene CC</v>
      </c>
      <c r="C15" s="35"/>
      <c r="D15" s="35"/>
      <c r="E15" s="35"/>
      <c r="F15" s="35"/>
      <c r="G15" s="35"/>
      <c r="H15" s="35"/>
      <c r="I15" s="36" t="str">
        <f>Teams!B15</f>
        <v>Silver Lakes 2</v>
      </c>
      <c r="J15" s="22"/>
      <c r="K15" s="37" t="str">
        <f>I13</f>
        <v>Pretoria CC 2</v>
      </c>
      <c r="L15" s="38" t="str">
        <f>B15</f>
        <v>Irene CC</v>
      </c>
      <c r="M15" s="22"/>
      <c r="N15" s="39" t="str">
        <f>K13</f>
        <v>Waterkloof 1</v>
      </c>
      <c r="O15" s="36" t="str">
        <f>K14</f>
        <v>Silver Lakes 2</v>
      </c>
      <c r="P15" s="22"/>
      <c r="Q15" s="40" t="str">
        <f>O15</f>
        <v>Silver Lakes 2</v>
      </c>
      <c r="R15" s="41" t="str">
        <f>N14</f>
        <v>Pretoria CC 2</v>
      </c>
      <c r="S15" s="22"/>
      <c r="T15" s="39" t="str">
        <f>R14</f>
        <v>Waterkloof 1</v>
      </c>
      <c r="U15" s="41" t="str">
        <f>R15</f>
        <v>Pretoria CC 2</v>
      </c>
    </row>
    <row r="18" spans="2:21" x14ac:dyDescent="0.25">
      <c r="B18" s="100" t="s">
        <v>4</v>
      </c>
      <c r="C18" s="101"/>
      <c r="D18" s="101"/>
      <c r="E18" s="101"/>
      <c r="F18" s="101"/>
      <c r="G18" s="101"/>
      <c r="H18" s="101"/>
      <c r="I18" s="102"/>
      <c r="K18" s="100" t="s">
        <v>5</v>
      </c>
      <c r="L18" s="102"/>
      <c r="N18" s="100" t="s">
        <v>6</v>
      </c>
      <c r="O18" s="102"/>
      <c r="Q18" s="100" t="s">
        <v>7</v>
      </c>
      <c r="R18" s="102"/>
      <c r="T18" s="100" t="s">
        <v>8</v>
      </c>
      <c r="U18" s="102"/>
    </row>
    <row r="19" spans="2:21" x14ac:dyDescent="0.25">
      <c r="B19" s="6"/>
      <c r="C19" s="1" t="s">
        <v>2</v>
      </c>
      <c r="D19" s="1" t="s">
        <v>3</v>
      </c>
      <c r="E19" s="1"/>
      <c r="F19" s="1" t="s">
        <v>3</v>
      </c>
      <c r="G19" s="1" t="s">
        <v>2</v>
      </c>
      <c r="H19" s="1"/>
      <c r="I19" s="7"/>
      <c r="K19" s="6"/>
      <c r="L19" s="7"/>
      <c r="N19" s="6"/>
      <c r="O19" s="7"/>
      <c r="Q19" s="6"/>
      <c r="R19" s="7"/>
      <c r="T19" s="6"/>
      <c r="U19" s="7"/>
    </row>
    <row r="20" spans="2:21" x14ac:dyDescent="0.25">
      <c r="B20" s="21" t="str">
        <f>Teams!B17</f>
        <v>Waterkloof 2</v>
      </c>
      <c r="C20" s="22"/>
      <c r="D20" s="22"/>
      <c r="E20" s="22" t="s">
        <v>1</v>
      </c>
      <c r="F20" s="22"/>
      <c r="G20" s="22"/>
      <c r="H20" s="22"/>
      <c r="I20" s="23" t="str">
        <f>Teams!B21</f>
        <v>Wingate Park CC</v>
      </c>
      <c r="J20" s="22"/>
      <c r="K20" s="24" t="str">
        <f>I21</f>
        <v>Pretoria GC</v>
      </c>
      <c r="L20" s="25" t="str">
        <f>B20</f>
        <v>Waterkloof 2</v>
      </c>
      <c r="M20" s="22"/>
      <c r="N20" s="21" t="str">
        <f>L20</f>
        <v>Waterkloof 2</v>
      </c>
      <c r="O20" s="26" t="str">
        <f>L22</f>
        <v>Cullinan</v>
      </c>
      <c r="P20" s="22"/>
      <c r="Q20" s="27" t="str">
        <f>O21</f>
        <v>Zwartkop</v>
      </c>
      <c r="R20" s="25" t="str">
        <f>N20</f>
        <v>Waterkloof 2</v>
      </c>
      <c r="S20" s="22"/>
      <c r="T20" s="21" t="str">
        <f>R20</f>
        <v>Waterkloof 2</v>
      </c>
      <c r="U20" s="28" t="str">
        <f>Q22</f>
        <v>The Els Club 2</v>
      </c>
    </row>
    <row r="21" spans="2:21" x14ac:dyDescent="0.25">
      <c r="B21" s="27" t="str">
        <f>Teams!B18</f>
        <v>Zwartkop</v>
      </c>
      <c r="C21" s="22"/>
      <c r="D21" s="22"/>
      <c r="E21" s="22"/>
      <c r="F21" s="22"/>
      <c r="G21" s="22"/>
      <c r="H21" s="22"/>
      <c r="I21" s="29" t="str">
        <f>Teams!B20</f>
        <v>Pretoria GC</v>
      </c>
      <c r="J21" s="22"/>
      <c r="K21" s="30" t="str">
        <f>I22</f>
        <v>The Els Club 2</v>
      </c>
      <c r="L21" s="31" t="str">
        <f>B21</f>
        <v>Zwartkop</v>
      </c>
      <c r="M21" s="22"/>
      <c r="N21" s="32" t="str">
        <f>K22</f>
        <v>Wingate Park CC</v>
      </c>
      <c r="O21" s="31" t="str">
        <f>L21</f>
        <v>Zwartkop</v>
      </c>
      <c r="P21" s="22"/>
      <c r="Q21" s="33" t="str">
        <f>O20</f>
        <v>Cullinan</v>
      </c>
      <c r="R21" s="29" t="str">
        <f>N22</f>
        <v>Pretoria GC</v>
      </c>
      <c r="S21" s="22"/>
      <c r="T21" s="33" t="str">
        <f>Q21</f>
        <v>Cullinan</v>
      </c>
      <c r="U21" s="31" t="str">
        <f>Q20</f>
        <v>Zwartkop</v>
      </c>
    </row>
    <row r="22" spans="2:21" x14ac:dyDescent="0.25">
      <c r="B22" s="34" t="str">
        <f>Teams!B19</f>
        <v>Cullinan</v>
      </c>
      <c r="C22" s="35"/>
      <c r="D22" s="35"/>
      <c r="E22" s="35"/>
      <c r="F22" s="35"/>
      <c r="G22" s="35"/>
      <c r="H22" s="35"/>
      <c r="I22" s="36" t="str">
        <f>Teams!B22</f>
        <v>The Els Club 2</v>
      </c>
      <c r="J22" s="22"/>
      <c r="K22" s="84" t="str">
        <f>I20</f>
        <v>Wingate Park CC</v>
      </c>
      <c r="L22" s="84" t="str">
        <f>B22</f>
        <v>Cullinan</v>
      </c>
      <c r="M22" s="22"/>
      <c r="N22" s="39" t="str">
        <f>K20</f>
        <v>Pretoria GC</v>
      </c>
      <c r="O22" s="36" t="str">
        <f>K21</f>
        <v>The Els Club 2</v>
      </c>
      <c r="P22" s="22"/>
      <c r="Q22" s="40" t="str">
        <f>O22</f>
        <v>The Els Club 2</v>
      </c>
      <c r="R22" s="41" t="str">
        <f>N21</f>
        <v>Wingate Park CC</v>
      </c>
      <c r="S22" s="22"/>
      <c r="T22" s="39" t="str">
        <f>R21</f>
        <v>Pretoria GC</v>
      </c>
      <c r="U22" s="41" t="str">
        <f>R22</f>
        <v>Wingate Park CC</v>
      </c>
    </row>
  </sheetData>
  <mergeCells count="15">
    <mergeCell ref="B18:I18"/>
    <mergeCell ref="K18:L18"/>
    <mergeCell ref="N18:O18"/>
    <mergeCell ref="Q18:R18"/>
    <mergeCell ref="T18:U18"/>
    <mergeCell ref="B4:I4"/>
    <mergeCell ref="K4:L4"/>
    <mergeCell ref="N4:O4"/>
    <mergeCell ref="Q4:R4"/>
    <mergeCell ref="T4:U4"/>
    <mergeCell ref="B11:I11"/>
    <mergeCell ref="K11:L11"/>
    <mergeCell ref="N11:O11"/>
    <mergeCell ref="Q11:R11"/>
    <mergeCell ref="T11:U11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Z35"/>
  <sheetViews>
    <sheetView topLeftCell="J1" workbookViewId="0">
      <selection activeCell="Z4" sqref="Z4:Z6"/>
    </sheetView>
  </sheetViews>
  <sheetFormatPr defaultRowHeight="15" x14ac:dyDescent="0.25"/>
  <cols>
    <col min="1" max="1" width="11.28515625" bestFit="1" customWidth="1"/>
    <col min="2" max="3" width="0" hidden="1" customWidth="1"/>
    <col min="4" max="4" width="12.5703125" bestFit="1" customWidth="1"/>
    <col min="5" max="5" width="11.85546875" bestFit="1" customWidth="1"/>
    <col min="6" max="6" width="6.5703125" bestFit="1" customWidth="1"/>
    <col min="7" max="7" width="8.140625" bestFit="1" customWidth="1"/>
    <col min="8" max="8" width="6.5703125" bestFit="1" customWidth="1"/>
    <col min="9" max="9" width="11.85546875" bestFit="1" customWidth="1"/>
    <col min="10" max="10" width="12.5703125" bestFit="1" customWidth="1"/>
    <col min="12" max="12" width="12.7109375" bestFit="1" customWidth="1"/>
    <col min="13" max="13" width="11.85546875" bestFit="1" customWidth="1"/>
    <col min="14" max="14" width="6.5703125" bestFit="1" customWidth="1"/>
    <col min="15" max="15" width="8.140625" bestFit="1" customWidth="1"/>
    <col min="16" max="16" width="6.5703125" bestFit="1" customWidth="1"/>
    <col min="17" max="17" width="11.85546875" bestFit="1" customWidth="1"/>
    <col min="18" max="18" width="12.7109375" bestFit="1" customWidth="1"/>
    <col min="19" max="19" width="11" bestFit="1" customWidth="1"/>
    <col min="20" max="20" width="15.5703125" bestFit="1" customWidth="1"/>
    <col min="21" max="21" width="11.85546875" bestFit="1" customWidth="1"/>
    <col min="22" max="22" width="9.140625" customWidth="1"/>
    <col min="23" max="23" width="8.140625" bestFit="1" customWidth="1"/>
    <col min="24" max="24" width="6.5703125" bestFit="1" customWidth="1"/>
    <col min="25" max="25" width="11.85546875" bestFit="1" customWidth="1"/>
    <col min="26" max="26" width="15.5703125" bestFit="1" customWidth="1"/>
  </cols>
  <sheetData>
    <row r="1" spans="4:26" ht="15.75" thickBot="1" x14ac:dyDescent="0.3">
      <c r="G1" t="s">
        <v>13</v>
      </c>
      <c r="O1" t="s">
        <v>14</v>
      </c>
      <c r="W1" t="s">
        <v>15</v>
      </c>
    </row>
    <row r="2" spans="4:26" x14ac:dyDescent="0.25">
      <c r="D2" s="8"/>
      <c r="E2" s="9"/>
      <c r="F2" s="9"/>
      <c r="G2" s="17" t="s">
        <v>4</v>
      </c>
      <c r="H2" s="9"/>
      <c r="I2" s="9"/>
      <c r="J2" s="10"/>
      <c r="L2" s="8"/>
      <c r="M2" s="9"/>
      <c r="N2" s="9"/>
      <c r="O2" s="17" t="s">
        <v>4</v>
      </c>
      <c r="P2" s="9"/>
      <c r="Q2" s="9"/>
      <c r="R2" s="10"/>
      <c r="T2" s="8"/>
      <c r="U2" s="9"/>
      <c r="V2" s="9"/>
      <c r="W2" s="17" t="s">
        <v>4</v>
      </c>
      <c r="X2" s="9"/>
      <c r="Y2" s="9"/>
      <c r="Z2" s="10"/>
    </row>
    <row r="3" spans="4:26" ht="15.75" thickBot="1" x14ac:dyDescent="0.3">
      <c r="D3" s="11"/>
      <c r="E3" s="1" t="s">
        <v>11</v>
      </c>
      <c r="F3" s="1" t="s">
        <v>3</v>
      </c>
      <c r="G3" s="1"/>
      <c r="H3" s="1" t="s">
        <v>3</v>
      </c>
      <c r="I3" s="1" t="s">
        <v>11</v>
      </c>
      <c r="J3" s="12"/>
      <c r="L3" s="11"/>
      <c r="M3" s="1" t="s">
        <v>11</v>
      </c>
      <c r="N3" s="1" t="s">
        <v>3</v>
      </c>
      <c r="O3" s="1"/>
      <c r="P3" s="1" t="s">
        <v>3</v>
      </c>
      <c r="Q3" s="1" t="s">
        <v>11</v>
      </c>
      <c r="R3" s="12"/>
      <c r="T3" s="11"/>
      <c r="U3" s="1" t="s">
        <v>11</v>
      </c>
      <c r="V3" s="1" t="s">
        <v>3</v>
      </c>
      <c r="W3" s="14"/>
      <c r="X3" s="1" t="s">
        <v>3</v>
      </c>
      <c r="Y3" s="1" t="s">
        <v>11</v>
      </c>
      <c r="Z3" s="12"/>
    </row>
    <row r="4" spans="4:26" ht="15.75" thickBot="1" x14ac:dyDescent="0.3">
      <c r="D4" s="43" t="str">
        <f>Draw!B6</f>
        <v>Woodhill</v>
      </c>
      <c r="E4" s="5">
        <v>2.5</v>
      </c>
      <c r="F4" s="5">
        <v>2</v>
      </c>
      <c r="G4" s="14" t="s">
        <v>1</v>
      </c>
      <c r="H4" s="5">
        <v>0</v>
      </c>
      <c r="I4" s="5">
        <v>1.5</v>
      </c>
      <c r="J4" s="45" t="str">
        <f>Draw!I6</f>
        <v>Centurion CC</v>
      </c>
      <c r="L4" s="55" t="str">
        <f>Draw!B13</f>
        <v>The Els Club</v>
      </c>
      <c r="M4" s="5">
        <v>0</v>
      </c>
      <c r="N4" s="5">
        <v>0</v>
      </c>
      <c r="O4" s="14" t="s">
        <v>1</v>
      </c>
      <c r="P4" s="5">
        <v>2</v>
      </c>
      <c r="Q4" s="5">
        <v>4</v>
      </c>
      <c r="R4" s="61" t="str">
        <f>Draw!I13</f>
        <v>Pretoria CC 2</v>
      </c>
      <c r="T4" s="72" t="str">
        <f>Draw!B20</f>
        <v>Waterkloof 2</v>
      </c>
      <c r="U4" s="5">
        <v>2.5</v>
      </c>
      <c r="V4" s="5">
        <v>2</v>
      </c>
      <c r="W4" s="14" t="s">
        <v>1</v>
      </c>
      <c r="X4" s="5">
        <v>0</v>
      </c>
      <c r="Y4" s="5">
        <v>1.5</v>
      </c>
      <c r="Z4" s="79" t="str">
        <f>Draw!I20</f>
        <v>Wingate Park CC</v>
      </c>
    </row>
    <row r="5" spans="4:26" ht="15.75" thickBot="1" x14ac:dyDescent="0.3">
      <c r="D5" s="48" t="str">
        <f>Draw!B7</f>
        <v>Blue Valley</v>
      </c>
      <c r="E5" s="5">
        <v>1</v>
      </c>
      <c r="F5" s="5">
        <v>0</v>
      </c>
      <c r="G5" s="14" t="s">
        <v>1</v>
      </c>
      <c r="H5" s="5">
        <v>2</v>
      </c>
      <c r="I5" s="5">
        <v>3</v>
      </c>
      <c r="J5" s="50" t="str">
        <f>Draw!I7</f>
        <v>Services</v>
      </c>
      <c r="L5" s="57" t="str">
        <f>Draw!B14</f>
        <v>Silver Lakes</v>
      </c>
      <c r="M5" s="5">
        <v>4</v>
      </c>
      <c r="N5" s="5">
        <v>2</v>
      </c>
      <c r="O5" s="14" t="s">
        <v>1</v>
      </c>
      <c r="P5" s="5">
        <v>0</v>
      </c>
      <c r="Q5" s="5">
        <v>0</v>
      </c>
      <c r="R5" s="64" t="str">
        <f>Draw!I14</f>
        <v>Waterkloof 1</v>
      </c>
      <c r="T5" s="74" t="str">
        <f>Draw!B21</f>
        <v>Zwartkop</v>
      </c>
      <c r="U5" s="5">
        <v>2.5</v>
      </c>
      <c r="V5" s="5">
        <v>2</v>
      </c>
      <c r="W5" s="14" t="s">
        <v>1</v>
      </c>
      <c r="X5" s="5">
        <v>0</v>
      </c>
      <c r="Y5" s="5">
        <v>1.5</v>
      </c>
      <c r="Z5" s="81" t="str">
        <f>Draw!I21</f>
        <v>Pretoria GC</v>
      </c>
    </row>
    <row r="6" spans="4:26" ht="15.75" thickBot="1" x14ac:dyDescent="0.3">
      <c r="D6" s="53" t="str">
        <f>Draw!B8</f>
        <v>Pretoria CC 1</v>
      </c>
      <c r="E6" s="5">
        <v>3</v>
      </c>
      <c r="F6" s="5">
        <v>2</v>
      </c>
      <c r="G6" s="14" t="s">
        <v>1</v>
      </c>
      <c r="H6" s="5">
        <v>1</v>
      </c>
      <c r="I6" s="5">
        <v>0</v>
      </c>
      <c r="J6" s="15" t="str">
        <f>Draw!I8</f>
        <v>Akasia</v>
      </c>
      <c r="L6" s="59" t="str">
        <f>Draw!B15</f>
        <v>Irene CC</v>
      </c>
      <c r="M6" s="5">
        <v>4</v>
      </c>
      <c r="N6" s="5">
        <v>2</v>
      </c>
      <c r="O6" s="14" t="s">
        <v>1</v>
      </c>
      <c r="P6" s="5">
        <v>0</v>
      </c>
      <c r="Q6" s="5">
        <v>0</v>
      </c>
      <c r="R6" s="15" t="str">
        <f>Draw!I15</f>
        <v>Silver Lakes 2</v>
      </c>
      <c r="T6" s="77" t="str">
        <f>Draw!B22</f>
        <v>Cullinan</v>
      </c>
      <c r="U6" s="5">
        <v>2</v>
      </c>
      <c r="V6" s="5">
        <v>1</v>
      </c>
      <c r="W6" s="14" t="s">
        <v>1</v>
      </c>
      <c r="X6" s="5">
        <v>1</v>
      </c>
      <c r="Y6" s="5">
        <v>2</v>
      </c>
      <c r="Z6" s="69" t="str">
        <f>Draw!I22</f>
        <v>The Els Club 2</v>
      </c>
    </row>
    <row r="7" spans="4:26" x14ac:dyDescent="0.25">
      <c r="D7" s="11"/>
      <c r="E7" s="14"/>
      <c r="F7" s="14"/>
      <c r="G7" s="14"/>
      <c r="H7" s="14"/>
      <c r="I7" s="14"/>
      <c r="J7" s="12"/>
      <c r="L7" s="11"/>
      <c r="M7" s="14"/>
      <c r="N7" s="14"/>
      <c r="O7" s="14"/>
      <c r="P7" s="14"/>
      <c r="Q7" s="14"/>
      <c r="R7" s="12"/>
      <c r="T7" s="68"/>
      <c r="U7" s="14"/>
      <c r="V7" s="14"/>
      <c r="W7" s="14"/>
      <c r="X7" s="14"/>
      <c r="Y7" s="14"/>
      <c r="Z7" s="70"/>
    </row>
    <row r="8" spans="4:26" x14ac:dyDescent="0.25">
      <c r="D8" s="11"/>
      <c r="E8" s="14"/>
      <c r="F8" s="14"/>
      <c r="G8" s="18" t="s">
        <v>5</v>
      </c>
      <c r="H8" s="14"/>
      <c r="I8" s="14"/>
      <c r="J8" s="12"/>
      <c r="L8" s="11"/>
      <c r="M8" s="14"/>
      <c r="N8" s="14"/>
      <c r="O8" s="18" t="s">
        <v>5</v>
      </c>
      <c r="P8" s="14"/>
      <c r="Q8" s="14"/>
      <c r="R8" s="12"/>
      <c r="T8" s="68"/>
      <c r="U8" s="14"/>
      <c r="V8" s="14"/>
      <c r="W8" s="18" t="s">
        <v>5</v>
      </c>
      <c r="X8" s="14"/>
      <c r="Y8" s="14"/>
      <c r="Z8" s="70"/>
    </row>
    <row r="9" spans="4:26" ht="15.75" thickBot="1" x14ac:dyDescent="0.3">
      <c r="D9" s="11"/>
      <c r="E9" s="14" t="s">
        <v>11</v>
      </c>
      <c r="F9" s="14" t="s">
        <v>3</v>
      </c>
      <c r="G9" s="14"/>
      <c r="H9" s="14" t="s">
        <v>3</v>
      </c>
      <c r="I9" s="14" t="s">
        <v>11</v>
      </c>
      <c r="J9" s="12"/>
      <c r="L9" s="11"/>
      <c r="M9" s="14" t="s">
        <v>11</v>
      </c>
      <c r="N9" s="14" t="s">
        <v>3</v>
      </c>
      <c r="O9" s="14"/>
      <c r="P9" s="14" t="s">
        <v>3</v>
      </c>
      <c r="Q9" s="14" t="s">
        <v>11</v>
      </c>
      <c r="R9" s="12"/>
      <c r="T9" s="68"/>
      <c r="U9" s="14" t="s">
        <v>11</v>
      </c>
      <c r="V9" s="14" t="s">
        <v>3</v>
      </c>
      <c r="W9" s="14"/>
      <c r="X9" s="14" t="s">
        <v>3</v>
      </c>
      <c r="Y9" s="14" t="s">
        <v>11</v>
      </c>
      <c r="Z9" s="70"/>
    </row>
    <row r="10" spans="4:26" ht="15.75" thickBot="1" x14ac:dyDescent="0.3">
      <c r="D10" s="51" t="str">
        <f>Draw!K6</f>
        <v>Services</v>
      </c>
      <c r="E10" s="5"/>
      <c r="F10" s="5"/>
      <c r="G10" s="14" t="s">
        <v>1</v>
      </c>
      <c r="H10" s="5"/>
      <c r="I10" s="5"/>
      <c r="J10" s="44" t="str">
        <f>Draw!L6</f>
        <v>Woodhill</v>
      </c>
      <c r="L10" s="65" t="str">
        <f>Draw!K13</f>
        <v>Waterkloof 1</v>
      </c>
      <c r="M10" s="5">
        <v>3</v>
      </c>
      <c r="N10" s="5">
        <v>2</v>
      </c>
      <c r="O10" s="14" t="s">
        <v>1</v>
      </c>
      <c r="P10" s="5">
        <v>1</v>
      </c>
      <c r="Q10" s="5">
        <v>0</v>
      </c>
      <c r="R10" s="56" t="str">
        <f>Draw!L13</f>
        <v>The Els Club</v>
      </c>
      <c r="T10" s="82" t="str">
        <f>Draw!K20</f>
        <v>Pretoria GC</v>
      </c>
      <c r="U10" s="5"/>
      <c r="V10" s="5"/>
      <c r="W10" s="14" t="s">
        <v>1</v>
      </c>
      <c r="X10" s="5"/>
      <c r="Y10" s="5"/>
      <c r="Z10" s="73" t="str">
        <f>Draw!L20</f>
        <v>Waterkloof 2</v>
      </c>
    </row>
    <row r="11" spans="4:26" ht="15.75" thickBot="1" x14ac:dyDescent="0.3">
      <c r="D11" s="13" t="str">
        <f>Draw!K7</f>
        <v>Akasia</v>
      </c>
      <c r="E11" s="5"/>
      <c r="F11" s="5"/>
      <c r="G11" s="14" t="s">
        <v>1</v>
      </c>
      <c r="H11" s="5"/>
      <c r="I11" s="5"/>
      <c r="J11" s="49" t="str">
        <f>Draw!L7</f>
        <v>Blue Valley</v>
      </c>
      <c r="L11" s="13" t="str">
        <f>Draw!K14</f>
        <v>Silver Lakes 2</v>
      </c>
      <c r="M11" s="5"/>
      <c r="N11" s="5"/>
      <c r="O11" s="14" t="s">
        <v>1</v>
      </c>
      <c r="P11" s="5"/>
      <c r="Q11" s="5"/>
      <c r="R11" s="58" t="str">
        <f>Draw!L14</f>
        <v>Silver Lakes</v>
      </c>
      <c r="T11" s="67" t="str">
        <f>Draw!K21</f>
        <v>The Els Club 2</v>
      </c>
      <c r="U11" s="5">
        <v>4</v>
      </c>
      <c r="V11" s="5">
        <v>2</v>
      </c>
      <c r="W11" s="14" t="s">
        <v>1</v>
      </c>
      <c r="X11" s="5">
        <v>0</v>
      </c>
      <c r="Y11" s="5">
        <v>0</v>
      </c>
      <c r="Z11" s="75" t="str">
        <f>Draw!L21</f>
        <v>Zwartkop</v>
      </c>
    </row>
    <row r="12" spans="4:26" ht="15.75" thickBot="1" x14ac:dyDescent="0.3">
      <c r="D12" s="46" t="str">
        <f>Draw!K8</f>
        <v>Centurion CC</v>
      </c>
      <c r="E12" s="5">
        <v>2</v>
      </c>
      <c r="F12" s="5">
        <v>1</v>
      </c>
      <c r="G12" s="14" t="s">
        <v>1</v>
      </c>
      <c r="H12" s="5">
        <v>1</v>
      </c>
      <c r="I12" s="5">
        <v>2</v>
      </c>
      <c r="J12" s="54" t="str">
        <f>Draw!L8</f>
        <v>Pretoria CC 1</v>
      </c>
      <c r="L12" s="62" t="str">
        <f>Draw!K15</f>
        <v>Pretoria CC 2</v>
      </c>
      <c r="M12" s="5"/>
      <c r="N12" s="5"/>
      <c r="O12" s="14" t="s">
        <v>1</v>
      </c>
      <c r="P12" s="5"/>
      <c r="Q12" s="5"/>
      <c r="R12" s="60" t="str">
        <f>Draw!L15</f>
        <v>Irene CC</v>
      </c>
      <c r="T12" s="76" t="str">
        <f>Draw!K22</f>
        <v>Wingate Park CC</v>
      </c>
      <c r="U12" s="5"/>
      <c r="V12" s="5"/>
      <c r="W12" s="14" t="s">
        <v>1</v>
      </c>
      <c r="X12" s="5"/>
      <c r="Y12" s="5"/>
      <c r="Z12" s="78" t="str">
        <f>Draw!L22</f>
        <v>Cullinan</v>
      </c>
    </row>
    <row r="13" spans="4:26" x14ac:dyDescent="0.25">
      <c r="D13" s="11"/>
      <c r="E13" s="14"/>
      <c r="F13" s="14"/>
      <c r="G13" s="14"/>
      <c r="H13" s="14"/>
      <c r="I13" s="14"/>
      <c r="J13" s="12"/>
      <c r="L13" s="11"/>
      <c r="M13" s="14"/>
      <c r="N13" s="14"/>
      <c r="O13" s="14"/>
      <c r="P13" s="14"/>
      <c r="Q13" s="14"/>
      <c r="R13" s="12"/>
      <c r="T13" s="68"/>
      <c r="U13" s="14"/>
      <c r="V13" s="14"/>
      <c r="W13" s="14"/>
      <c r="X13" s="14"/>
      <c r="Y13" s="14"/>
      <c r="Z13" s="70"/>
    </row>
    <row r="14" spans="4:26" x14ac:dyDescent="0.25">
      <c r="D14" s="11"/>
      <c r="E14" s="14"/>
      <c r="F14" s="14"/>
      <c r="G14" s="18" t="s">
        <v>6</v>
      </c>
      <c r="H14" s="14"/>
      <c r="I14" s="14"/>
      <c r="J14" s="12"/>
      <c r="L14" s="11"/>
      <c r="M14" s="14"/>
      <c r="N14" s="14"/>
      <c r="O14" s="18" t="s">
        <v>6</v>
      </c>
      <c r="P14" s="14"/>
      <c r="Q14" s="14"/>
      <c r="R14" s="12"/>
      <c r="T14" s="68"/>
      <c r="U14" s="14"/>
      <c r="V14" s="14"/>
      <c r="W14" s="18" t="s">
        <v>6</v>
      </c>
      <c r="X14" s="14"/>
      <c r="Y14" s="14"/>
      <c r="Z14" s="70"/>
    </row>
    <row r="15" spans="4:26" ht="15.75" thickBot="1" x14ac:dyDescent="0.3">
      <c r="D15" s="11"/>
      <c r="E15" s="14" t="s">
        <v>11</v>
      </c>
      <c r="F15" s="14" t="s">
        <v>3</v>
      </c>
      <c r="G15" s="14"/>
      <c r="H15" s="14" t="s">
        <v>3</v>
      </c>
      <c r="I15" s="14" t="s">
        <v>11</v>
      </c>
      <c r="J15" s="12"/>
      <c r="L15" s="11"/>
      <c r="M15" s="14" t="s">
        <v>11</v>
      </c>
      <c r="N15" s="14" t="s">
        <v>3</v>
      </c>
      <c r="O15" s="14"/>
      <c r="P15" s="14" t="s">
        <v>3</v>
      </c>
      <c r="Q15" s="14" t="s">
        <v>11</v>
      </c>
      <c r="R15" s="12"/>
      <c r="T15" s="68"/>
      <c r="U15" s="14" t="s">
        <v>11</v>
      </c>
      <c r="V15" s="14" t="s">
        <v>3</v>
      </c>
      <c r="W15" s="14"/>
      <c r="X15" s="14" t="s">
        <v>3</v>
      </c>
      <c r="Y15" s="14" t="s">
        <v>11</v>
      </c>
      <c r="Z15" s="70"/>
    </row>
    <row r="16" spans="4:26" ht="15.75" thickBot="1" x14ac:dyDescent="0.3">
      <c r="D16" s="43" t="str">
        <f>Draw!N6</f>
        <v>Woodhill</v>
      </c>
      <c r="E16" s="5"/>
      <c r="F16" s="5"/>
      <c r="G16" s="14" t="s">
        <v>1</v>
      </c>
      <c r="H16" s="5"/>
      <c r="I16" s="5"/>
      <c r="J16" s="54" t="str">
        <f>Draw!O6</f>
        <v>Pretoria CC 1</v>
      </c>
      <c r="L16" s="55" t="str">
        <f>Draw!N13</f>
        <v>The Els Club</v>
      </c>
      <c r="M16" s="5"/>
      <c r="N16" s="5"/>
      <c r="O16" s="14" t="s">
        <v>1</v>
      </c>
      <c r="P16" s="5"/>
      <c r="Q16" s="5"/>
      <c r="R16" s="60" t="str">
        <f>Draw!O13</f>
        <v>Irene CC</v>
      </c>
      <c r="T16" s="72" t="str">
        <f>Draw!N20</f>
        <v>Waterkloof 2</v>
      </c>
      <c r="U16" s="5"/>
      <c r="V16" s="5"/>
      <c r="W16" s="14" t="s">
        <v>1</v>
      </c>
      <c r="X16" s="5"/>
      <c r="Y16" s="5"/>
      <c r="Z16" s="78" t="str">
        <f>Draw!O20</f>
        <v>Cullinan</v>
      </c>
    </row>
    <row r="17" spans="4:26" ht="15.75" thickBot="1" x14ac:dyDescent="0.3">
      <c r="D17" s="46" t="str">
        <f>Draw!N7</f>
        <v>Centurion CC</v>
      </c>
      <c r="E17" s="5"/>
      <c r="F17" s="5"/>
      <c r="G17" s="14" t="s">
        <v>1</v>
      </c>
      <c r="H17" s="5"/>
      <c r="I17" s="5"/>
      <c r="J17" s="49" t="str">
        <f>Draw!O7</f>
        <v>Blue Valley</v>
      </c>
      <c r="L17" s="62" t="str">
        <f>Draw!N14</f>
        <v>Pretoria CC 2</v>
      </c>
      <c r="M17" s="5"/>
      <c r="N17" s="5"/>
      <c r="O17" s="14" t="s">
        <v>1</v>
      </c>
      <c r="P17" s="5"/>
      <c r="Q17" s="5"/>
      <c r="R17" s="58" t="str">
        <f>Draw!O14</f>
        <v>Silver Lakes</v>
      </c>
      <c r="T17" s="76" t="str">
        <f>Draw!N21</f>
        <v>Wingate Park CC</v>
      </c>
      <c r="U17" s="5"/>
      <c r="V17" s="5"/>
      <c r="W17" s="14" t="s">
        <v>1</v>
      </c>
      <c r="X17" s="5"/>
      <c r="Y17" s="5"/>
      <c r="Z17" s="75" t="str">
        <f>Draw!O21</f>
        <v>Zwartkop</v>
      </c>
    </row>
    <row r="18" spans="4:26" ht="15.75" thickBot="1" x14ac:dyDescent="0.3">
      <c r="D18" s="51" t="str">
        <f>Draw!N8</f>
        <v>Services</v>
      </c>
      <c r="E18" s="5"/>
      <c r="F18" s="5"/>
      <c r="G18" s="14" t="s">
        <v>1</v>
      </c>
      <c r="H18" s="5"/>
      <c r="I18" s="5"/>
      <c r="J18" s="15" t="str">
        <f>Draw!O8</f>
        <v>Akasia</v>
      </c>
      <c r="L18" s="65" t="str">
        <f>Draw!N15</f>
        <v>Waterkloof 1</v>
      </c>
      <c r="M18" s="5"/>
      <c r="N18" s="5"/>
      <c r="O18" s="14" t="s">
        <v>1</v>
      </c>
      <c r="P18" s="5"/>
      <c r="Q18" s="5"/>
      <c r="R18" s="15" t="str">
        <f>Draw!O15</f>
        <v>Silver Lakes 2</v>
      </c>
      <c r="T18" s="82" t="str">
        <f>Draw!N22</f>
        <v>Pretoria GC</v>
      </c>
      <c r="U18" s="5"/>
      <c r="V18" s="5"/>
      <c r="W18" s="14" t="s">
        <v>1</v>
      </c>
      <c r="X18" s="5"/>
      <c r="Y18" s="5"/>
      <c r="Z18" s="69" t="str">
        <f>Draw!O22</f>
        <v>The Els Club 2</v>
      </c>
    </row>
    <row r="19" spans="4:26" x14ac:dyDescent="0.25">
      <c r="D19" s="11"/>
      <c r="E19" s="14"/>
      <c r="F19" s="14"/>
      <c r="G19" s="14"/>
      <c r="H19" s="14"/>
      <c r="I19" s="14"/>
      <c r="J19" s="12"/>
      <c r="L19" s="11"/>
      <c r="M19" s="14"/>
      <c r="N19" s="14"/>
      <c r="O19" s="14"/>
      <c r="P19" s="14"/>
      <c r="Q19" s="14"/>
      <c r="R19" s="12"/>
      <c r="T19" s="68"/>
      <c r="U19" s="14"/>
      <c r="V19" s="14"/>
      <c r="W19" s="14"/>
      <c r="X19" s="14"/>
      <c r="Y19" s="14"/>
      <c r="Z19" s="70"/>
    </row>
    <row r="20" spans="4:26" x14ac:dyDescent="0.25">
      <c r="D20" s="11"/>
      <c r="E20" s="14"/>
      <c r="F20" s="14"/>
      <c r="G20" s="18" t="s">
        <v>7</v>
      </c>
      <c r="H20" s="14"/>
      <c r="I20" s="14"/>
      <c r="J20" s="12"/>
      <c r="L20" s="11"/>
      <c r="M20" s="14"/>
      <c r="N20" s="14"/>
      <c r="O20" s="18" t="s">
        <v>7</v>
      </c>
      <c r="P20" s="14"/>
      <c r="Q20" s="14"/>
      <c r="R20" s="12"/>
      <c r="T20" s="68"/>
      <c r="U20" s="14"/>
      <c r="V20" s="14"/>
      <c r="W20" s="18" t="s">
        <v>7</v>
      </c>
      <c r="X20" s="14"/>
      <c r="Y20" s="14"/>
      <c r="Z20" s="70"/>
    </row>
    <row r="21" spans="4:26" ht="15.75" thickBot="1" x14ac:dyDescent="0.3">
      <c r="D21" s="11"/>
      <c r="E21" s="14" t="s">
        <v>11</v>
      </c>
      <c r="F21" s="14" t="s">
        <v>3</v>
      </c>
      <c r="G21" s="14"/>
      <c r="H21" s="14" t="s">
        <v>3</v>
      </c>
      <c r="I21" s="14" t="s">
        <v>11</v>
      </c>
      <c r="J21" s="12"/>
      <c r="L21" s="11"/>
      <c r="M21" s="14" t="s">
        <v>11</v>
      </c>
      <c r="N21" s="14" t="s">
        <v>3</v>
      </c>
      <c r="O21" s="14"/>
      <c r="P21" s="14" t="s">
        <v>3</v>
      </c>
      <c r="Q21" s="14" t="s">
        <v>11</v>
      </c>
      <c r="R21" s="12"/>
      <c r="T21" s="68"/>
      <c r="U21" s="14" t="s">
        <v>11</v>
      </c>
      <c r="V21" s="14" t="s">
        <v>3</v>
      </c>
      <c r="W21" s="14"/>
      <c r="X21" s="14" t="s">
        <v>3</v>
      </c>
      <c r="Y21" s="14" t="s">
        <v>11</v>
      </c>
      <c r="Z21" s="70"/>
    </row>
    <row r="22" spans="4:26" ht="15.75" thickBot="1" x14ac:dyDescent="0.3">
      <c r="D22" s="48" t="str">
        <f>Draw!Q6</f>
        <v>Blue Valley</v>
      </c>
      <c r="E22" s="5"/>
      <c r="F22" s="5"/>
      <c r="G22" s="14" t="s">
        <v>1</v>
      </c>
      <c r="H22" s="5"/>
      <c r="I22" s="5"/>
      <c r="J22" s="44" t="str">
        <f>Draw!R6</f>
        <v>Woodhill</v>
      </c>
      <c r="L22" s="57" t="str">
        <f>Draw!Q13</f>
        <v>Silver Lakes</v>
      </c>
      <c r="M22" s="5"/>
      <c r="N22" s="5"/>
      <c r="O22" s="14" t="s">
        <v>1</v>
      </c>
      <c r="P22" s="5"/>
      <c r="Q22" s="5"/>
      <c r="R22" s="56" t="str">
        <f>Draw!R13</f>
        <v>The Els Club</v>
      </c>
      <c r="T22" s="74" t="str">
        <f>Draw!Q20</f>
        <v>Zwartkop</v>
      </c>
      <c r="U22" s="5"/>
      <c r="V22" s="5"/>
      <c r="W22" s="14" t="s">
        <v>1</v>
      </c>
      <c r="X22" s="5"/>
      <c r="Y22" s="5"/>
      <c r="Z22" s="73" t="str">
        <f>Draw!R20</f>
        <v>Waterkloof 2</v>
      </c>
    </row>
    <row r="23" spans="4:26" ht="15.75" thickBot="1" x14ac:dyDescent="0.3">
      <c r="D23" s="53" t="str">
        <f>Draw!Q7</f>
        <v>Pretoria CC 1</v>
      </c>
      <c r="E23" s="5"/>
      <c r="F23" s="5"/>
      <c r="G23" s="14" t="s">
        <v>1</v>
      </c>
      <c r="H23" s="5"/>
      <c r="I23" s="5"/>
      <c r="J23" s="50" t="str">
        <f>Draw!R7</f>
        <v>Services</v>
      </c>
      <c r="L23" s="59" t="str">
        <f>Draw!Q14</f>
        <v>Irene CC</v>
      </c>
      <c r="M23" s="5"/>
      <c r="N23" s="5"/>
      <c r="O23" s="14" t="s">
        <v>1</v>
      </c>
      <c r="P23" s="5"/>
      <c r="Q23" s="5"/>
      <c r="R23" s="64" t="str">
        <f>Draw!R14</f>
        <v>Waterkloof 1</v>
      </c>
      <c r="T23" s="77" t="str">
        <f>Draw!Q21</f>
        <v>Cullinan</v>
      </c>
      <c r="U23" s="5"/>
      <c r="V23" s="5"/>
      <c r="W23" s="14" t="s">
        <v>1</v>
      </c>
      <c r="X23" s="5"/>
      <c r="Y23" s="5"/>
      <c r="Z23" s="81" t="str">
        <f>Draw!R21</f>
        <v>Pretoria GC</v>
      </c>
    </row>
    <row r="24" spans="4:26" ht="15.75" thickBot="1" x14ac:dyDescent="0.3">
      <c r="D24" s="13" t="str">
        <f>Draw!Q8</f>
        <v>Akasia</v>
      </c>
      <c r="E24" s="5"/>
      <c r="F24" s="5"/>
      <c r="G24" s="14" t="s">
        <v>1</v>
      </c>
      <c r="H24" s="5"/>
      <c r="I24" s="5"/>
      <c r="J24" s="45" t="str">
        <f>Draw!R8</f>
        <v>Centurion CC</v>
      </c>
      <c r="L24" s="13" t="str">
        <f>Draw!Q15</f>
        <v>Silver Lakes 2</v>
      </c>
      <c r="M24" s="5"/>
      <c r="N24" s="5"/>
      <c r="O24" s="14" t="s">
        <v>1</v>
      </c>
      <c r="P24" s="5"/>
      <c r="Q24" s="5"/>
      <c r="R24" s="61" t="str">
        <f>Draw!R15</f>
        <v>Pretoria CC 2</v>
      </c>
      <c r="T24" s="67" t="str">
        <f>Draw!Q22</f>
        <v>The Els Club 2</v>
      </c>
      <c r="U24" s="5"/>
      <c r="V24" s="5"/>
      <c r="W24" s="14" t="s">
        <v>1</v>
      </c>
      <c r="X24" s="5"/>
      <c r="Y24" s="5"/>
      <c r="Z24" s="79" t="str">
        <f>Draw!R22</f>
        <v>Wingate Park CC</v>
      </c>
    </row>
    <row r="25" spans="4:26" x14ac:dyDescent="0.25">
      <c r="D25" s="11"/>
      <c r="E25" s="14"/>
      <c r="F25" s="14"/>
      <c r="G25" s="14"/>
      <c r="H25" s="14"/>
      <c r="I25" s="14"/>
      <c r="J25" s="12"/>
      <c r="L25" s="11"/>
      <c r="M25" s="14"/>
      <c r="N25" s="14"/>
      <c r="O25" s="14"/>
      <c r="P25" s="14"/>
      <c r="Q25" s="14"/>
      <c r="R25" s="12"/>
      <c r="T25" s="68"/>
      <c r="U25" s="14"/>
      <c r="V25" s="14"/>
      <c r="W25" s="14"/>
      <c r="X25" s="14"/>
      <c r="Y25" s="14"/>
      <c r="Z25" s="70"/>
    </row>
    <row r="26" spans="4:26" x14ac:dyDescent="0.25">
      <c r="D26" s="11"/>
      <c r="E26" s="14"/>
      <c r="F26" s="14"/>
      <c r="G26" s="18" t="s">
        <v>8</v>
      </c>
      <c r="H26" s="14"/>
      <c r="I26" s="14"/>
      <c r="J26" s="12"/>
      <c r="L26" s="11"/>
      <c r="M26" s="14"/>
      <c r="N26" s="14"/>
      <c r="O26" s="18" t="s">
        <v>8</v>
      </c>
      <c r="P26" s="14"/>
      <c r="Q26" s="14"/>
      <c r="R26" s="12"/>
      <c r="T26" s="68"/>
      <c r="U26" s="14"/>
      <c r="V26" s="14"/>
      <c r="W26" s="18" t="s">
        <v>8</v>
      </c>
      <c r="X26" s="14"/>
      <c r="Y26" s="14"/>
      <c r="Z26" s="70"/>
    </row>
    <row r="27" spans="4:26" ht="15.75" thickBot="1" x14ac:dyDescent="0.3">
      <c r="D27" s="11"/>
      <c r="E27" s="14" t="s">
        <v>11</v>
      </c>
      <c r="F27" s="14" t="s">
        <v>3</v>
      </c>
      <c r="G27" s="14"/>
      <c r="H27" s="14" t="s">
        <v>3</v>
      </c>
      <c r="I27" s="14" t="s">
        <v>11</v>
      </c>
      <c r="J27" s="12"/>
      <c r="L27" s="11"/>
      <c r="M27" s="14" t="s">
        <v>11</v>
      </c>
      <c r="N27" s="14" t="s">
        <v>3</v>
      </c>
      <c r="O27" s="14"/>
      <c r="P27" s="14" t="s">
        <v>3</v>
      </c>
      <c r="Q27" s="14" t="s">
        <v>11</v>
      </c>
      <c r="R27" s="12"/>
      <c r="T27" s="68"/>
      <c r="U27" s="14" t="s">
        <v>11</v>
      </c>
      <c r="V27" s="14" t="s">
        <v>3</v>
      </c>
      <c r="W27" s="14"/>
      <c r="X27" s="14" t="s">
        <v>3</v>
      </c>
      <c r="Y27" s="14" t="s">
        <v>11</v>
      </c>
      <c r="Z27" s="70"/>
    </row>
    <row r="28" spans="4:26" ht="15.75" thickBot="1" x14ac:dyDescent="0.3">
      <c r="D28" s="43" t="str">
        <f>Draw!T6</f>
        <v>Woodhill</v>
      </c>
      <c r="E28" s="5"/>
      <c r="F28" s="5"/>
      <c r="G28" s="14" t="s">
        <v>1</v>
      </c>
      <c r="H28" s="5"/>
      <c r="I28" s="5"/>
      <c r="J28" s="15" t="str">
        <f>Draw!U6</f>
        <v>Akasia</v>
      </c>
      <c r="L28" s="55" t="str">
        <f>Draw!T13</f>
        <v>The Els Club</v>
      </c>
      <c r="M28" s="5"/>
      <c r="N28" s="5"/>
      <c r="O28" s="14" t="s">
        <v>1</v>
      </c>
      <c r="P28" s="5"/>
      <c r="Q28" s="5"/>
      <c r="R28" s="15" t="str">
        <f>Draw!U13</f>
        <v>Silver Lakes 2</v>
      </c>
      <c r="T28" s="72" t="str">
        <f>Draw!T20</f>
        <v>Waterkloof 2</v>
      </c>
      <c r="U28" s="5"/>
      <c r="V28" s="5"/>
      <c r="W28" s="14" t="s">
        <v>1</v>
      </c>
      <c r="X28" s="5"/>
      <c r="Y28" s="5"/>
      <c r="Z28" s="69" t="str">
        <f>Draw!U20</f>
        <v>The Els Club 2</v>
      </c>
    </row>
    <row r="29" spans="4:26" ht="15.75" thickBot="1" x14ac:dyDescent="0.3">
      <c r="D29" s="53" t="str">
        <f>Draw!T7</f>
        <v>Pretoria CC 1</v>
      </c>
      <c r="E29" s="5"/>
      <c r="F29" s="5"/>
      <c r="G29" s="14" t="s">
        <v>1</v>
      </c>
      <c r="H29" s="5"/>
      <c r="I29" s="5"/>
      <c r="J29" s="49" t="str">
        <f>Draw!U7</f>
        <v>Blue Valley</v>
      </c>
      <c r="L29" s="59" t="str">
        <f>Draw!T14</f>
        <v>Irene CC</v>
      </c>
      <c r="M29" s="5"/>
      <c r="N29" s="5"/>
      <c r="O29" s="14" t="s">
        <v>1</v>
      </c>
      <c r="P29" s="5"/>
      <c r="Q29" s="5"/>
      <c r="R29" s="58" t="str">
        <f>Draw!U14</f>
        <v>Silver Lakes</v>
      </c>
      <c r="T29" s="77" t="str">
        <f>Draw!T21</f>
        <v>Cullinan</v>
      </c>
      <c r="U29" s="5"/>
      <c r="V29" s="5"/>
      <c r="W29" s="14" t="s">
        <v>1</v>
      </c>
      <c r="X29" s="5"/>
      <c r="Y29" s="4"/>
      <c r="Z29" s="75" t="str">
        <f>Draw!U21</f>
        <v>Zwartkop</v>
      </c>
    </row>
    <row r="30" spans="4:26" ht="15.75" thickBot="1" x14ac:dyDescent="0.3">
      <c r="D30" s="52" t="str">
        <f>Draw!T8</f>
        <v>Services</v>
      </c>
      <c r="E30" s="5"/>
      <c r="F30" s="5"/>
      <c r="G30" s="16" t="s">
        <v>1</v>
      </c>
      <c r="H30" s="5"/>
      <c r="I30" s="5"/>
      <c r="J30" s="47" t="str">
        <f>Draw!U8</f>
        <v>Centurion CC</v>
      </c>
      <c r="L30" s="66" t="str">
        <f>Draw!T15</f>
        <v>Waterkloof 1</v>
      </c>
      <c r="M30" s="5"/>
      <c r="N30" s="5"/>
      <c r="O30" s="16" t="s">
        <v>1</v>
      </c>
      <c r="P30" s="5"/>
      <c r="Q30" s="5"/>
      <c r="R30" s="63" t="str">
        <f>Draw!U15</f>
        <v>Pretoria CC 2</v>
      </c>
      <c r="T30" s="83" t="str">
        <f>Draw!T22</f>
        <v>Pretoria GC</v>
      </c>
      <c r="U30" s="5"/>
      <c r="V30" s="5"/>
      <c r="W30" s="16" t="s">
        <v>1</v>
      </c>
      <c r="X30" s="5"/>
      <c r="Y30" s="5"/>
      <c r="Z30" s="80" t="str">
        <f>Draw!U22</f>
        <v>Wingate Park CC</v>
      </c>
    </row>
    <row r="31" spans="4:26" x14ac:dyDescent="0.25">
      <c r="G31" s="4"/>
      <c r="O31" s="4"/>
      <c r="W31" s="4"/>
      <c r="Z31" s="71"/>
    </row>
    <row r="32" spans="4:26" x14ac:dyDescent="0.25">
      <c r="G32" s="4"/>
      <c r="O32" s="4"/>
      <c r="W32" s="4"/>
      <c r="Z32" s="71"/>
    </row>
    <row r="33" spans="7:26" x14ac:dyDescent="0.25">
      <c r="G33" s="4"/>
      <c r="O33" s="4"/>
      <c r="W33" s="4"/>
      <c r="Z33" s="71"/>
    </row>
    <row r="34" spans="7:26" x14ac:dyDescent="0.25">
      <c r="G34" s="4"/>
      <c r="O34" s="4"/>
      <c r="W34" s="4"/>
      <c r="Z34" s="71"/>
    </row>
    <row r="35" spans="7:26" x14ac:dyDescent="0.25">
      <c r="G35" s="4"/>
      <c r="O35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2"/>
  <sheetViews>
    <sheetView topLeftCell="G16" workbookViewId="0">
      <selection activeCell="I32" sqref="I32"/>
    </sheetView>
  </sheetViews>
  <sheetFormatPr defaultRowHeight="15" x14ac:dyDescent="0.25"/>
  <cols>
    <col min="1" max="1" width="12.5703125" bestFit="1" customWidth="1"/>
    <col min="2" max="2" width="11.85546875" bestFit="1" customWidth="1"/>
    <col min="3" max="3" width="6.5703125" bestFit="1" customWidth="1"/>
    <col min="4" max="4" width="8.140625" bestFit="1" customWidth="1"/>
    <col min="5" max="5" width="6.5703125" bestFit="1" customWidth="1"/>
    <col min="6" max="6" width="11.85546875" bestFit="1" customWidth="1"/>
    <col min="7" max="7" width="12.5703125" bestFit="1" customWidth="1"/>
    <col min="9" max="9" width="12.7109375" bestFit="1" customWidth="1"/>
    <col min="10" max="10" width="11.85546875" bestFit="1" customWidth="1"/>
    <col min="11" max="11" width="6.5703125" bestFit="1" customWidth="1"/>
    <col min="12" max="12" width="8.140625" bestFit="1" customWidth="1"/>
    <col min="13" max="13" width="6.5703125" bestFit="1" customWidth="1"/>
    <col min="14" max="14" width="11.85546875" bestFit="1" customWidth="1"/>
    <col min="15" max="15" width="12.7109375" bestFit="1" customWidth="1"/>
    <col min="17" max="17" width="15.5703125" bestFit="1" customWidth="1"/>
    <col min="18" max="18" width="11.85546875" bestFit="1" customWidth="1"/>
    <col min="19" max="19" width="6.5703125" bestFit="1" customWidth="1"/>
    <col min="20" max="20" width="8.140625" bestFit="1" customWidth="1"/>
    <col min="21" max="21" width="6.5703125" bestFit="1" customWidth="1"/>
    <col min="22" max="22" width="11.85546875" bestFit="1" customWidth="1"/>
    <col min="23" max="23" width="15.5703125" bestFit="1" customWidth="1"/>
  </cols>
  <sheetData>
    <row r="1" spans="1:23" ht="15.75" thickBot="1" x14ac:dyDescent="0.3">
      <c r="D1" t="s">
        <v>13</v>
      </c>
      <c r="L1" t="s">
        <v>14</v>
      </c>
      <c r="T1" t="s">
        <v>15</v>
      </c>
    </row>
    <row r="2" spans="1:23" x14ac:dyDescent="0.25">
      <c r="A2" s="8"/>
      <c r="B2" s="9"/>
      <c r="C2" s="9"/>
      <c r="D2" s="9" t="s">
        <v>4</v>
      </c>
      <c r="E2" s="9"/>
      <c r="F2" s="9"/>
      <c r="G2" s="10"/>
      <c r="H2" s="1"/>
      <c r="I2" s="8"/>
      <c r="J2" s="9"/>
      <c r="K2" s="9"/>
      <c r="L2" s="9" t="s">
        <v>4</v>
      </c>
      <c r="M2" s="9"/>
      <c r="N2" s="9"/>
      <c r="O2" s="10"/>
      <c r="P2" s="1"/>
      <c r="Q2" s="8"/>
      <c r="R2" s="9"/>
      <c r="S2" s="9"/>
      <c r="T2" s="9" t="s">
        <v>4</v>
      </c>
      <c r="U2" s="9"/>
      <c r="V2" s="9"/>
      <c r="W2" s="10"/>
    </row>
    <row r="3" spans="1:23" ht="15.75" thickBot="1" x14ac:dyDescent="0.3">
      <c r="A3" s="11"/>
      <c r="B3" s="14" t="s">
        <v>11</v>
      </c>
      <c r="C3" s="14" t="s">
        <v>3</v>
      </c>
      <c r="D3" s="14"/>
      <c r="E3" s="14" t="s">
        <v>3</v>
      </c>
      <c r="F3" s="14" t="s">
        <v>11</v>
      </c>
      <c r="G3" s="12"/>
      <c r="H3" s="1"/>
      <c r="I3" s="11"/>
      <c r="J3" s="1" t="s">
        <v>11</v>
      </c>
      <c r="K3" s="1" t="s">
        <v>3</v>
      </c>
      <c r="L3" s="1"/>
      <c r="M3" s="1" t="s">
        <v>3</v>
      </c>
      <c r="N3" s="1" t="s">
        <v>11</v>
      </c>
      <c r="O3" s="12"/>
      <c r="P3" s="1"/>
      <c r="Q3" s="11"/>
      <c r="R3" s="1" t="s">
        <v>11</v>
      </c>
      <c r="S3" s="1" t="s">
        <v>3</v>
      </c>
      <c r="T3" s="1"/>
      <c r="U3" s="1" t="s">
        <v>3</v>
      </c>
      <c r="V3" s="1" t="s">
        <v>11</v>
      </c>
      <c r="W3" s="12"/>
    </row>
    <row r="4" spans="1:23" ht="15.75" thickBot="1" x14ac:dyDescent="0.3">
      <c r="A4" s="43" t="s">
        <v>17</v>
      </c>
      <c r="B4" s="5">
        <v>2.5</v>
      </c>
      <c r="C4" s="5">
        <v>2</v>
      </c>
      <c r="D4" s="14" t="s">
        <v>1</v>
      </c>
      <c r="E4" s="5">
        <v>0</v>
      </c>
      <c r="F4" s="5">
        <v>1.5</v>
      </c>
      <c r="G4" s="45" t="s">
        <v>22</v>
      </c>
      <c r="H4" s="1"/>
      <c r="I4" s="55" t="s">
        <v>24</v>
      </c>
      <c r="J4" s="5">
        <v>0</v>
      </c>
      <c r="K4" s="5">
        <v>0</v>
      </c>
      <c r="L4" s="14" t="s">
        <v>1</v>
      </c>
      <c r="M4" s="5">
        <v>2</v>
      </c>
      <c r="N4" s="5">
        <v>4</v>
      </c>
      <c r="O4" s="61" t="s">
        <v>28</v>
      </c>
      <c r="P4" s="1"/>
      <c r="Q4" s="72" t="s">
        <v>30</v>
      </c>
      <c r="R4" s="5">
        <v>2.5</v>
      </c>
      <c r="S4" s="5">
        <v>2</v>
      </c>
      <c r="T4" s="14" t="s">
        <v>1</v>
      </c>
      <c r="U4" s="5">
        <v>0</v>
      </c>
      <c r="V4" s="5">
        <v>1.5</v>
      </c>
      <c r="W4" s="79" t="s">
        <v>33</v>
      </c>
    </row>
    <row r="5" spans="1:23" ht="15.75" thickBot="1" x14ac:dyDescent="0.3">
      <c r="A5" s="48" t="s">
        <v>20</v>
      </c>
      <c r="B5" s="5">
        <v>1</v>
      </c>
      <c r="C5" s="5">
        <v>0</v>
      </c>
      <c r="D5" s="14" t="s">
        <v>1</v>
      </c>
      <c r="E5" s="5">
        <v>2</v>
      </c>
      <c r="F5" s="5">
        <v>3</v>
      </c>
      <c r="G5" s="50" t="s">
        <v>16</v>
      </c>
      <c r="H5" s="1"/>
      <c r="I5" s="57" t="s">
        <v>25</v>
      </c>
      <c r="J5" s="5">
        <v>4</v>
      </c>
      <c r="K5" s="5">
        <v>2</v>
      </c>
      <c r="L5" s="14" t="s">
        <v>1</v>
      </c>
      <c r="M5" s="5">
        <v>0</v>
      </c>
      <c r="N5" s="5">
        <v>0</v>
      </c>
      <c r="O5" s="64" t="s">
        <v>27</v>
      </c>
      <c r="P5" s="1"/>
      <c r="Q5" s="74" t="s">
        <v>31</v>
      </c>
      <c r="R5" s="5">
        <v>2.5</v>
      </c>
      <c r="S5" s="5">
        <v>2</v>
      </c>
      <c r="T5" s="14" t="s">
        <v>1</v>
      </c>
      <c r="U5" s="5">
        <v>0</v>
      </c>
      <c r="V5" s="5">
        <v>1.5</v>
      </c>
      <c r="W5" s="81" t="s">
        <v>32</v>
      </c>
    </row>
    <row r="6" spans="1:23" ht="15.75" thickBot="1" x14ac:dyDescent="0.3">
      <c r="A6" s="53" t="s">
        <v>21</v>
      </c>
      <c r="B6" s="5">
        <v>3</v>
      </c>
      <c r="C6" s="5">
        <v>2</v>
      </c>
      <c r="D6" s="14" t="s">
        <v>1</v>
      </c>
      <c r="E6" s="5">
        <v>0</v>
      </c>
      <c r="F6" s="5">
        <v>1</v>
      </c>
      <c r="G6" s="15" t="s">
        <v>23</v>
      </c>
      <c r="H6" s="1"/>
      <c r="I6" s="59" t="s">
        <v>26</v>
      </c>
      <c r="J6" s="5">
        <v>4</v>
      </c>
      <c r="K6" s="5">
        <v>2</v>
      </c>
      <c r="L6" s="14" t="s">
        <v>1</v>
      </c>
      <c r="M6" s="5">
        <v>0</v>
      </c>
      <c r="N6" s="5">
        <v>0</v>
      </c>
      <c r="O6" s="15" t="s">
        <v>29</v>
      </c>
      <c r="P6" s="1"/>
      <c r="Q6" s="77" t="s">
        <v>18</v>
      </c>
      <c r="R6" s="5">
        <v>2</v>
      </c>
      <c r="S6" s="5">
        <v>1</v>
      </c>
      <c r="T6" s="14" t="s">
        <v>1</v>
      </c>
      <c r="U6" s="5">
        <v>1</v>
      </c>
      <c r="V6" s="5">
        <v>2</v>
      </c>
      <c r="W6" s="69" t="s">
        <v>34</v>
      </c>
    </row>
    <row r="7" spans="1:23" x14ac:dyDescent="0.25">
      <c r="A7" s="11"/>
      <c r="B7" s="14"/>
      <c r="C7" s="14"/>
      <c r="D7" s="14"/>
      <c r="E7" s="14"/>
      <c r="F7" s="14"/>
      <c r="G7" s="12"/>
      <c r="H7" s="1"/>
      <c r="I7" s="11"/>
      <c r="J7" s="14"/>
      <c r="K7" s="14"/>
      <c r="L7" s="14"/>
      <c r="M7" s="14"/>
      <c r="N7" s="14"/>
      <c r="O7" s="12"/>
      <c r="P7" s="1"/>
      <c r="Q7" s="11"/>
      <c r="R7" s="14"/>
      <c r="S7" s="14"/>
      <c r="T7" s="14"/>
      <c r="U7" s="14"/>
      <c r="V7" s="14"/>
      <c r="W7" s="12"/>
    </row>
    <row r="8" spans="1:23" x14ac:dyDescent="0.25">
      <c r="A8" s="11"/>
      <c r="B8" s="14"/>
      <c r="C8" s="14"/>
      <c r="D8" s="14" t="s">
        <v>5</v>
      </c>
      <c r="E8" s="14"/>
      <c r="F8" s="14"/>
      <c r="G8" s="12"/>
      <c r="H8" s="1"/>
      <c r="I8" s="11"/>
      <c r="J8" s="14"/>
      <c r="K8" s="14"/>
      <c r="L8" s="14" t="s">
        <v>5</v>
      </c>
      <c r="M8" s="14"/>
      <c r="N8" s="14"/>
      <c r="O8" s="12"/>
      <c r="P8" s="1"/>
      <c r="Q8" s="11"/>
      <c r="R8" s="14"/>
      <c r="S8" s="14"/>
      <c r="T8" s="14" t="s">
        <v>5</v>
      </c>
      <c r="U8" s="14"/>
      <c r="V8" s="14"/>
      <c r="W8" s="12"/>
    </row>
    <row r="9" spans="1:23" ht="15.75" thickBot="1" x14ac:dyDescent="0.3">
      <c r="A9" s="11"/>
      <c r="B9" s="14" t="s">
        <v>11</v>
      </c>
      <c r="C9" s="14" t="s">
        <v>3</v>
      </c>
      <c r="D9" s="14"/>
      <c r="E9" s="14" t="s">
        <v>3</v>
      </c>
      <c r="F9" s="14" t="s">
        <v>11</v>
      </c>
      <c r="G9" s="12"/>
      <c r="H9" s="1"/>
      <c r="I9" s="11"/>
      <c r="J9" s="14" t="s">
        <v>11</v>
      </c>
      <c r="K9" s="14" t="s">
        <v>3</v>
      </c>
      <c r="L9" s="14"/>
      <c r="M9" s="14" t="s">
        <v>3</v>
      </c>
      <c r="N9" s="14" t="s">
        <v>11</v>
      </c>
      <c r="O9" s="12"/>
      <c r="P9" s="1"/>
      <c r="Q9" s="11"/>
      <c r="R9" s="14" t="s">
        <v>11</v>
      </c>
      <c r="S9" s="14" t="s">
        <v>3</v>
      </c>
      <c r="T9" s="14"/>
      <c r="U9" s="14" t="s">
        <v>3</v>
      </c>
      <c r="V9" s="14" t="s">
        <v>11</v>
      </c>
      <c r="W9" s="12"/>
    </row>
    <row r="10" spans="1:23" ht="15.75" thickBot="1" x14ac:dyDescent="0.3">
      <c r="A10" s="51" t="s">
        <v>16</v>
      </c>
      <c r="B10" s="5">
        <v>3</v>
      </c>
      <c r="C10" s="5">
        <v>2</v>
      </c>
      <c r="D10" s="14" t="s">
        <v>1</v>
      </c>
      <c r="E10" s="5">
        <v>0</v>
      </c>
      <c r="F10" s="5">
        <v>1</v>
      </c>
      <c r="G10" s="44" t="s">
        <v>17</v>
      </c>
      <c r="H10" s="1"/>
      <c r="I10" s="65" t="s">
        <v>27</v>
      </c>
      <c r="J10" s="5">
        <v>3</v>
      </c>
      <c r="K10" s="5">
        <v>2</v>
      </c>
      <c r="L10" s="14" t="s">
        <v>1</v>
      </c>
      <c r="M10" s="5">
        <v>1</v>
      </c>
      <c r="N10" s="5">
        <v>0</v>
      </c>
      <c r="O10" s="56" t="s">
        <v>24</v>
      </c>
      <c r="P10" s="1"/>
      <c r="Q10" s="82" t="s">
        <v>32</v>
      </c>
      <c r="R10" s="5">
        <v>4</v>
      </c>
      <c r="S10" s="5">
        <v>2</v>
      </c>
      <c r="T10" s="14" t="s">
        <v>1</v>
      </c>
      <c r="U10" s="5">
        <v>0</v>
      </c>
      <c r="V10" s="5">
        <v>0</v>
      </c>
      <c r="W10" s="73" t="s">
        <v>30</v>
      </c>
    </row>
    <row r="11" spans="1:23" ht="15.75" thickBot="1" x14ac:dyDescent="0.3">
      <c r="A11" s="13" t="s">
        <v>23</v>
      </c>
      <c r="B11" s="5">
        <v>1.5</v>
      </c>
      <c r="C11" s="5">
        <v>0</v>
      </c>
      <c r="D11" s="14" t="s">
        <v>1</v>
      </c>
      <c r="E11" s="5">
        <v>2</v>
      </c>
      <c r="F11" s="5">
        <v>2.5</v>
      </c>
      <c r="G11" s="49" t="s">
        <v>20</v>
      </c>
      <c r="H11" s="1"/>
      <c r="I11" s="13" t="s">
        <v>29</v>
      </c>
      <c r="J11" s="5">
        <v>3</v>
      </c>
      <c r="K11" s="5">
        <v>2</v>
      </c>
      <c r="L11" s="14" t="s">
        <v>1</v>
      </c>
      <c r="M11" s="5">
        <v>0</v>
      </c>
      <c r="N11" s="5">
        <v>1</v>
      </c>
      <c r="O11" s="58" t="s">
        <v>25</v>
      </c>
      <c r="P11" s="1"/>
      <c r="Q11" s="67" t="s">
        <v>34</v>
      </c>
      <c r="R11" s="5">
        <v>4</v>
      </c>
      <c r="S11" s="5">
        <v>2</v>
      </c>
      <c r="T11" s="14" t="s">
        <v>1</v>
      </c>
      <c r="U11" s="5">
        <v>0</v>
      </c>
      <c r="V11" s="5">
        <v>0</v>
      </c>
      <c r="W11" s="75" t="s">
        <v>31</v>
      </c>
    </row>
    <row r="12" spans="1:23" ht="15.75" thickBot="1" x14ac:dyDescent="0.3">
      <c r="A12" s="46" t="s">
        <v>22</v>
      </c>
      <c r="B12" s="5">
        <v>2</v>
      </c>
      <c r="C12" s="5">
        <v>1</v>
      </c>
      <c r="D12" s="14" t="s">
        <v>1</v>
      </c>
      <c r="E12" s="5">
        <v>1</v>
      </c>
      <c r="F12" s="5">
        <v>2</v>
      </c>
      <c r="G12" s="54" t="s">
        <v>21</v>
      </c>
      <c r="H12" s="1"/>
      <c r="I12" s="62" t="s">
        <v>28</v>
      </c>
      <c r="J12" s="5">
        <v>1</v>
      </c>
      <c r="K12" s="5">
        <v>0</v>
      </c>
      <c r="L12" s="14" t="s">
        <v>1</v>
      </c>
      <c r="M12" s="5">
        <v>2</v>
      </c>
      <c r="N12" s="5">
        <v>3</v>
      </c>
      <c r="O12" s="60" t="s">
        <v>26</v>
      </c>
      <c r="P12" s="1"/>
      <c r="Q12" s="76" t="s">
        <v>33</v>
      </c>
      <c r="R12" s="5">
        <v>3</v>
      </c>
      <c r="S12" s="5">
        <v>2</v>
      </c>
      <c r="T12" s="14" t="s">
        <v>1</v>
      </c>
      <c r="U12" s="5">
        <v>0</v>
      </c>
      <c r="V12" s="5">
        <v>1</v>
      </c>
      <c r="W12" s="78" t="s">
        <v>18</v>
      </c>
    </row>
    <row r="13" spans="1:23" x14ac:dyDescent="0.25">
      <c r="A13" s="11"/>
      <c r="B13" s="14"/>
      <c r="C13" s="14"/>
      <c r="D13" s="14"/>
      <c r="E13" s="14"/>
      <c r="F13" s="14"/>
      <c r="G13" s="12"/>
      <c r="H13" s="1"/>
      <c r="I13" s="11"/>
      <c r="J13" s="14"/>
      <c r="K13" s="14"/>
      <c r="L13" s="14"/>
      <c r="M13" s="14"/>
      <c r="N13" s="14"/>
      <c r="O13" s="12"/>
      <c r="P13" s="1"/>
      <c r="Q13" s="11"/>
      <c r="R13" s="14"/>
      <c r="S13" s="14"/>
      <c r="T13" s="14"/>
      <c r="U13" s="14"/>
      <c r="V13" s="14"/>
      <c r="W13" s="12"/>
    </row>
    <row r="14" spans="1:23" x14ac:dyDescent="0.25">
      <c r="A14" s="11"/>
      <c r="B14" s="14"/>
      <c r="C14" s="14"/>
      <c r="D14" s="14" t="s">
        <v>6</v>
      </c>
      <c r="E14" s="14"/>
      <c r="F14" s="14"/>
      <c r="G14" s="12"/>
      <c r="H14" s="1"/>
      <c r="I14" s="11"/>
      <c r="J14" s="14"/>
      <c r="K14" s="14"/>
      <c r="L14" s="14" t="s">
        <v>6</v>
      </c>
      <c r="M14" s="14"/>
      <c r="N14" s="14"/>
      <c r="O14" s="12"/>
      <c r="P14" s="1"/>
      <c r="Q14" s="11"/>
      <c r="R14" s="14"/>
      <c r="S14" s="14"/>
      <c r="T14" s="14" t="s">
        <v>6</v>
      </c>
      <c r="U14" s="14"/>
      <c r="V14" s="14"/>
      <c r="W14" s="12"/>
    </row>
    <row r="15" spans="1:23" ht="15.75" thickBot="1" x14ac:dyDescent="0.3">
      <c r="A15" s="11"/>
      <c r="B15" s="14" t="s">
        <v>11</v>
      </c>
      <c r="C15" s="14" t="s">
        <v>3</v>
      </c>
      <c r="D15" s="14"/>
      <c r="E15" s="14" t="s">
        <v>3</v>
      </c>
      <c r="F15" s="14" t="s">
        <v>11</v>
      </c>
      <c r="G15" s="12"/>
      <c r="H15" s="1"/>
      <c r="I15" s="11"/>
      <c r="J15" s="14" t="s">
        <v>11</v>
      </c>
      <c r="K15" s="14" t="s">
        <v>3</v>
      </c>
      <c r="L15" s="14"/>
      <c r="M15" s="14" t="s">
        <v>3</v>
      </c>
      <c r="N15" s="14" t="s">
        <v>11</v>
      </c>
      <c r="O15" s="12"/>
      <c r="P15" s="1"/>
      <c r="Q15" s="11"/>
      <c r="R15" s="14" t="s">
        <v>11</v>
      </c>
      <c r="S15" s="14" t="s">
        <v>3</v>
      </c>
      <c r="T15" s="14"/>
      <c r="U15" s="14" t="s">
        <v>3</v>
      </c>
      <c r="V15" s="14" t="s">
        <v>11</v>
      </c>
      <c r="W15" s="12"/>
    </row>
    <row r="16" spans="1:23" ht="15.75" thickBot="1" x14ac:dyDescent="0.3">
      <c r="A16" s="48" t="s">
        <v>20</v>
      </c>
      <c r="B16" s="5">
        <v>1</v>
      </c>
      <c r="C16" s="5">
        <v>0</v>
      </c>
      <c r="D16" s="14" t="s">
        <v>1</v>
      </c>
      <c r="E16" s="5">
        <v>2</v>
      </c>
      <c r="F16" s="5">
        <v>3</v>
      </c>
      <c r="G16" s="44" t="s">
        <v>17</v>
      </c>
      <c r="H16" s="1"/>
      <c r="I16" s="57" t="s">
        <v>25</v>
      </c>
      <c r="J16" s="5">
        <v>3</v>
      </c>
      <c r="K16" s="5">
        <v>2</v>
      </c>
      <c r="L16" s="14" t="s">
        <v>1</v>
      </c>
      <c r="M16" s="5">
        <v>0</v>
      </c>
      <c r="N16" s="5">
        <v>1</v>
      </c>
      <c r="O16" s="56" t="s">
        <v>24</v>
      </c>
      <c r="P16" s="1"/>
      <c r="Q16" s="74" t="s">
        <v>31</v>
      </c>
      <c r="R16" s="5">
        <v>3</v>
      </c>
      <c r="S16" s="5">
        <v>2</v>
      </c>
      <c r="T16" s="14" t="s">
        <v>1</v>
      </c>
      <c r="U16" s="5">
        <v>0</v>
      </c>
      <c r="V16" s="5">
        <v>1</v>
      </c>
      <c r="W16" s="73" t="s">
        <v>30</v>
      </c>
    </row>
    <row r="17" spans="1:23" ht="15.75" thickBot="1" x14ac:dyDescent="0.3">
      <c r="A17" s="53" t="s">
        <v>21</v>
      </c>
      <c r="B17" s="5">
        <v>3.5</v>
      </c>
      <c r="C17" s="5">
        <v>2</v>
      </c>
      <c r="D17" s="14" t="s">
        <v>1</v>
      </c>
      <c r="E17" s="5">
        <v>0</v>
      </c>
      <c r="F17" s="5">
        <v>0.5</v>
      </c>
      <c r="G17" s="50" t="s">
        <v>16</v>
      </c>
      <c r="H17" s="1"/>
      <c r="I17" s="59" t="s">
        <v>26</v>
      </c>
      <c r="J17" s="5">
        <v>3.5</v>
      </c>
      <c r="K17" s="5">
        <v>2</v>
      </c>
      <c r="L17" s="14" t="s">
        <v>1</v>
      </c>
      <c r="M17" s="5">
        <v>0</v>
      </c>
      <c r="N17" s="5">
        <v>0.5</v>
      </c>
      <c r="O17" s="64" t="s">
        <v>27</v>
      </c>
      <c r="P17" s="1"/>
      <c r="Q17" s="77" t="s">
        <v>18</v>
      </c>
      <c r="R17" s="5">
        <v>3</v>
      </c>
      <c r="S17" s="5">
        <v>2</v>
      </c>
      <c r="T17" s="14" t="s">
        <v>1</v>
      </c>
      <c r="U17" s="5">
        <v>0</v>
      </c>
      <c r="V17" s="5">
        <v>1</v>
      </c>
      <c r="W17" s="81" t="s">
        <v>32</v>
      </c>
    </row>
    <row r="18" spans="1:23" ht="15.75" thickBot="1" x14ac:dyDescent="0.3">
      <c r="A18" s="13" t="s">
        <v>23</v>
      </c>
      <c r="B18" s="5">
        <v>3</v>
      </c>
      <c r="C18" s="5">
        <v>2</v>
      </c>
      <c r="D18" s="14" t="s">
        <v>1</v>
      </c>
      <c r="E18" s="5">
        <v>0</v>
      </c>
      <c r="F18" s="5">
        <v>1</v>
      </c>
      <c r="G18" s="45" t="s">
        <v>22</v>
      </c>
      <c r="H18" s="1"/>
      <c r="I18" s="13" t="s">
        <v>29</v>
      </c>
      <c r="J18" s="5">
        <v>2.5</v>
      </c>
      <c r="K18" s="5">
        <v>2</v>
      </c>
      <c r="L18" s="14" t="s">
        <v>1</v>
      </c>
      <c r="M18" s="5">
        <v>0</v>
      </c>
      <c r="N18" s="5">
        <v>1.5</v>
      </c>
      <c r="O18" s="61" t="s">
        <v>28</v>
      </c>
      <c r="P18" s="1"/>
      <c r="Q18" s="67" t="s">
        <v>34</v>
      </c>
      <c r="R18" s="5">
        <v>2.5</v>
      </c>
      <c r="S18" s="5">
        <v>2</v>
      </c>
      <c r="T18" s="14" t="s">
        <v>1</v>
      </c>
      <c r="U18" s="5">
        <v>0</v>
      </c>
      <c r="V18" s="5">
        <v>1.5</v>
      </c>
      <c r="W18" s="79" t="s">
        <v>33</v>
      </c>
    </row>
    <row r="19" spans="1:23" x14ac:dyDescent="0.25">
      <c r="A19" s="11"/>
      <c r="B19" s="14"/>
      <c r="C19" s="14"/>
      <c r="D19" s="14"/>
      <c r="E19" s="14"/>
      <c r="F19" s="14"/>
      <c r="G19" s="12"/>
      <c r="H19" s="1"/>
      <c r="I19" s="11"/>
      <c r="J19" s="14"/>
      <c r="K19" s="14"/>
      <c r="L19" s="14"/>
      <c r="M19" s="14"/>
      <c r="N19" s="14"/>
      <c r="O19" s="12"/>
      <c r="P19" s="1"/>
      <c r="Q19" s="11"/>
      <c r="R19" s="14"/>
      <c r="S19" s="14"/>
      <c r="T19" s="14"/>
      <c r="U19" s="14"/>
      <c r="V19" s="14"/>
      <c r="W19" s="12"/>
    </row>
    <row r="20" spans="1:23" x14ac:dyDescent="0.25">
      <c r="A20" s="11"/>
      <c r="B20" s="14"/>
      <c r="C20" s="14"/>
      <c r="D20" s="14" t="s">
        <v>7</v>
      </c>
      <c r="E20" s="14"/>
      <c r="F20" s="14"/>
      <c r="G20" s="12"/>
      <c r="H20" s="1"/>
      <c r="I20" s="11"/>
      <c r="J20" s="14"/>
      <c r="K20" s="14"/>
      <c r="L20" s="14" t="s">
        <v>7</v>
      </c>
      <c r="M20" s="14"/>
      <c r="N20" s="14"/>
      <c r="O20" s="12"/>
      <c r="P20" s="1"/>
      <c r="Q20" s="11"/>
      <c r="R20" s="14"/>
      <c r="S20" s="14"/>
      <c r="T20" s="14" t="s">
        <v>7</v>
      </c>
      <c r="U20" s="14"/>
      <c r="V20" s="14"/>
      <c r="W20" s="12"/>
    </row>
    <row r="21" spans="1:23" ht="15.75" thickBot="1" x14ac:dyDescent="0.3">
      <c r="A21" s="11"/>
      <c r="B21" s="14" t="s">
        <v>11</v>
      </c>
      <c r="C21" s="14" t="s">
        <v>3</v>
      </c>
      <c r="D21" s="14"/>
      <c r="E21" s="14" t="s">
        <v>3</v>
      </c>
      <c r="F21" s="14" t="s">
        <v>11</v>
      </c>
      <c r="G21" s="12"/>
      <c r="H21" s="1"/>
      <c r="I21" s="11"/>
      <c r="J21" s="14" t="s">
        <v>11</v>
      </c>
      <c r="K21" s="14" t="s">
        <v>3</v>
      </c>
      <c r="L21" s="14"/>
      <c r="M21" s="14" t="s">
        <v>3</v>
      </c>
      <c r="N21" s="14" t="s">
        <v>11</v>
      </c>
      <c r="O21" s="12"/>
      <c r="P21" s="1"/>
      <c r="Q21" s="11"/>
      <c r="R21" s="14" t="s">
        <v>11</v>
      </c>
      <c r="S21" s="14" t="s">
        <v>3</v>
      </c>
      <c r="T21" s="14"/>
      <c r="U21" s="14" t="s">
        <v>3</v>
      </c>
      <c r="V21" s="14" t="s">
        <v>11</v>
      </c>
      <c r="W21" s="12"/>
    </row>
    <row r="22" spans="1:23" ht="15.75" thickBot="1" x14ac:dyDescent="0.3">
      <c r="A22" s="43" t="s">
        <v>17</v>
      </c>
      <c r="B22" s="5">
        <v>3</v>
      </c>
      <c r="C22" s="5">
        <v>2</v>
      </c>
      <c r="D22" s="14" t="s">
        <v>1</v>
      </c>
      <c r="E22" s="5">
        <v>0</v>
      </c>
      <c r="F22" s="5">
        <v>1</v>
      </c>
      <c r="G22" s="15" t="s">
        <v>23</v>
      </c>
      <c r="H22" s="1"/>
      <c r="I22" s="55" t="s">
        <v>24</v>
      </c>
      <c r="J22" s="5">
        <v>2.5</v>
      </c>
      <c r="K22" s="5">
        <v>2</v>
      </c>
      <c r="L22" s="14" t="s">
        <v>1</v>
      </c>
      <c r="M22" s="5">
        <v>0</v>
      </c>
      <c r="N22" s="5">
        <v>1.5</v>
      </c>
      <c r="O22" s="15" t="s">
        <v>29</v>
      </c>
      <c r="P22" s="1"/>
      <c r="Q22" s="72" t="s">
        <v>30</v>
      </c>
      <c r="R22" s="5">
        <v>0</v>
      </c>
      <c r="S22" s="5">
        <v>0</v>
      </c>
      <c r="T22" s="14" t="s">
        <v>1</v>
      </c>
      <c r="U22" s="5">
        <v>2</v>
      </c>
      <c r="V22" s="5">
        <v>4</v>
      </c>
      <c r="W22" s="69" t="s">
        <v>34</v>
      </c>
    </row>
    <row r="23" spans="1:23" ht="15.75" thickBot="1" x14ac:dyDescent="0.3">
      <c r="A23" s="53" t="s">
        <v>21</v>
      </c>
      <c r="B23" s="5">
        <v>4</v>
      </c>
      <c r="C23" s="5">
        <v>2</v>
      </c>
      <c r="D23" s="14" t="s">
        <v>1</v>
      </c>
      <c r="E23" s="5">
        <v>0</v>
      </c>
      <c r="F23" s="5">
        <v>0</v>
      </c>
      <c r="G23" s="49" t="s">
        <v>20</v>
      </c>
      <c r="H23" s="1"/>
      <c r="I23" s="59" t="s">
        <v>26</v>
      </c>
      <c r="J23" s="5">
        <v>2</v>
      </c>
      <c r="K23" s="5">
        <v>1</v>
      </c>
      <c r="L23" s="14" t="s">
        <v>1</v>
      </c>
      <c r="M23" s="5">
        <v>1</v>
      </c>
      <c r="N23" s="5">
        <v>2</v>
      </c>
      <c r="O23" s="58" t="s">
        <v>25</v>
      </c>
      <c r="P23" s="1"/>
      <c r="Q23" s="77" t="s">
        <v>18</v>
      </c>
      <c r="R23" s="5">
        <v>3</v>
      </c>
      <c r="S23" s="5">
        <v>2</v>
      </c>
      <c r="T23" s="14" t="s">
        <v>1</v>
      </c>
      <c r="U23" s="5">
        <v>0</v>
      </c>
      <c r="V23" s="5">
        <v>1</v>
      </c>
      <c r="W23" s="75" t="s">
        <v>31</v>
      </c>
    </row>
    <row r="24" spans="1:23" ht="15.75" thickBot="1" x14ac:dyDescent="0.3">
      <c r="A24" s="51" t="s">
        <v>16</v>
      </c>
      <c r="B24" s="5">
        <v>3</v>
      </c>
      <c r="C24" s="5">
        <v>2</v>
      </c>
      <c r="D24" s="14" t="s">
        <v>1</v>
      </c>
      <c r="E24" s="5">
        <v>0</v>
      </c>
      <c r="F24" s="5">
        <v>1</v>
      </c>
      <c r="G24" s="45" t="s">
        <v>22</v>
      </c>
      <c r="H24" s="1"/>
      <c r="I24" s="65" t="s">
        <v>27</v>
      </c>
      <c r="J24" s="5">
        <v>2</v>
      </c>
      <c r="K24" s="5">
        <v>1</v>
      </c>
      <c r="L24" s="14" t="s">
        <v>1</v>
      </c>
      <c r="M24" s="5">
        <v>1</v>
      </c>
      <c r="N24" s="5">
        <v>2</v>
      </c>
      <c r="O24" s="61" t="s">
        <v>28</v>
      </c>
      <c r="P24" s="1"/>
      <c r="Q24" s="82" t="s">
        <v>32</v>
      </c>
      <c r="R24" s="5">
        <v>2</v>
      </c>
      <c r="S24" s="5">
        <v>1</v>
      </c>
      <c r="T24" s="14" t="s">
        <v>1</v>
      </c>
      <c r="U24" s="5">
        <v>1</v>
      </c>
      <c r="V24" s="5">
        <v>2</v>
      </c>
      <c r="W24" s="79" t="s">
        <v>33</v>
      </c>
    </row>
    <row r="25" spans="1:23" x14ac:dyDescent="0.25">
      <c r="A25" s="11"/>
      <c r="B25" s="14"/>
      <c r="C25" s="14"/>
      <c r="D25" s="14"/>
      <c r="E25" s="14"/>
      <c r="F25" s="14"/>
      <c r="G25" s="12"/>
      <c r="H25" s="1"/>
      <c r="I25" s="11"/>
      <c r="J25" s="14"/>
      <c r="K25" s="14"/>
      <c r="L25" s="14"/>
      <c r="M25" s="14"/>
      <c r="N25" s="14"/>
      <c r="O25" s="12"/>
      <c r="P25" s="1"/>
      <c r="Q25" s="11"/>
      <c r="R25" s="14"/>
      <c r="S25" s="14"/>
      <c r="T25" s="14"/>
      <c r="U25" s="14"/>
      <c r="V25" s="14"/>
      <c r="W25" s="12"/>
    </row>
    <row r="26" spans="1:23" x14ac:dyDescent="0.25">
      <c r="A26" s="11"/>
      <c r="B26" s="14"/>
      <c r="C26" s="14"/>
      <c r="D26" s="14" t="s">
        <v>8</v>
      </c>
      <c r="E26" s="14"/>
      <c r="F26" s="14"/>
      <c r="G26" s="12"/>
      <c r="H26" s="1"/>
      <c r="I26" s="11"/>
      <c r="J26" s="14"/>
      <c r="K26" s="14"/>
      <c r="L26" s="14" t="s">
        <v>8</v>
      </c>
      <c r="M26" s="14"/>
      <c r="N26" s="14"/>
      <c r="O26" s="12"/>
      <c r="P26" s="1"/>
      <c r="Q26" s="11"/>
      <c r="R26" s="14"/>
      <c r="S26" s="14"/>
      <c r="T26" s="14" t="s">
        <v>8</v>
      </c>
      <c r="U26" s="14"/>
      <c r="V26" s="14"/>
      <c r="W26" s="12"/>
    </row>
    <row r="27" spans="1:23" ht="15.75" thickBot="1" x14ac:dyDescent="0.3">
      <c r="A27" s="11"/>
      <c r="B27" s="14" t="s">
        <v>11</v>
      </c>
      <c r="C27" s="14" t="s">
        <v>3</v>
      </c>
      <c r="D27" s="14"/>
      <c r="E27" s="14" t="s">
        <v>3</v>
      </c>
      <c r="F27" s="14" t="s">
        <v>11</v>
      </c>
      <c r="G27" s="12"/>
      <c r="H27" s="1"/>
      <c r="I27" s="11"/>
      <c r="J27" s="14" t="s">
        <v>11</v>
      </c>
      <c r="K27" s="14" t="s">
        <v>3</v>
      </c>
      <c r="L27" s="14"/>
      <c r="M27" s="14" t="s">
        <v>3</v>
      </c>
      <c r="N27" s="14" t="s">
        <v>11</v>
      </c>
      <c r="O27" s="12"/>
      <c r="P27" s="1"/>
      <c r="Q27" s="11"/>
      <c r="R27" s="14" t="s">
        <v>11</v>
      </c>
      <c r="S27" s="14" t="s">
        <v>3</v>
      </c>
      <c r="T27" s="14"/>
      <c r="U27" s="14" t="s">
        <v>3</v>
      </c>
      <c r="V27" s="14" t="s">
        <v>11</v>
      </c>
      <c r="W27" s="12"/>
    </row>
    <row r="28" spans="1:23" ht="15.75" thickBot="1" x14ac:dyDescent="0.3">
      <c r="A28" s="43" t="s">
        <v>17</v>
      </c>
      <c r="B28" s="5">
        <v>2.5</v>
      </c>
      <c r="C28" s="5">
        <v>2</v>
      </c>
      <c r="D28" s="14" t="s">
        <v>1</v>
      </c>
      <c r="E28" s="5">
        <v>0</v>
      </c>
      <c r="F28" s="5">
        <v>1.5</v>
      </c>
      <c r="G28" s="54" t="s">
        <v>21</v>
      </c>
      <c r="H28" s="1"/>
      <c r="I28" s="55" t="s">
        <v>24</v>
      </c>
      <c r="J28" s="5"/>
      <c r="K28" s="5"/>
      <c r="L28" s="14" t="s">
        <v>1</v>
      </c>
      <c r="M28" s="5"/>
      <c r="N28" s="5"/>
      <c r="O28" s="60" t="s">
        <v>26</v>
      </c>
      <c r="P28" s="1"/>
      <c r="Q28" s="72" t="s">
        <v>30</v>
      </c>
      <c r="R28" s="5">
        <v>3</v>
      </c>
      <c r="S28" s="5">
        <v>2</v>
      </c>
      <c r="T28" s="14" t="s">
        <v>1</v>
      </c>
      <c r="U28" s="5">
        <v>0</v>
      </c>
      <c r="V28" s="5">
        <v>1</v>
      </c>
      <c r="W28" s="78" t="s">
        <v>18</v>
      </c>
    </row>
    <row r="29" spans="1:23" ht="15.75" thickBot="1" x14ac:dyDescent="0.3">
      <c r="A29" s="46" t="s">
        <v>22</v>
      </c>
      <c r="B29" s="5">
        <v>4</v>
      </c>
      <c r="C29" s="5">
        <v>2</v>
      </c>
      <c r="D29" s="14" t="s">
        <v>1</v>
      </c>
      <c r="E29" s="5">
        <v>0</v>
      </c>
      <c r="F29" s="5">
        <v>0</v>
      </c>
      <c r="G29" s="49" t="s">
        <v>20</v>
      </c>
      <c r="H29" s="1"/>
      <c r="I29" s="62" t="s">
        <v>28</v>
      </c>
      <c r="J29" s="5">
        <v>2</v>
      </c>
      <c r="K29" s="5">
        <v>1</v>
      </c>
      <c r="L29" s="14" t="s">
        <v>1</v>
      </c>
      <c r="M29" s="5">
        <v>1</v>
      </c>
      <c r="N29" s="5">
        <v>2</v>
      </c>
      <c r="O29" s="58" t="s">
        <v>25</v>
      </c>
      <c r="P29" s="1"/>
      <c r="Q29" s="76" t="s">
        <v>33</v>
      </c>
      <c r="R29" s="5">
        <v>3</v>
      </c>
      <c r="S29" s="5">
        <v>2</v>
      </c>
      <c r="T29" s="14" t="s">
        <v>1</v>
      </c>
      <c r="U29" s="5">
        <v>0</v>
      </c>
      <c r="V29" s="5">
        <v>1</v>
      </c>
      <c r="W29" s="75" t="s">
        <v>31</v>
      </c>
    </row>
    <row r="30" spans="1:23" ht="15.75" thickBot="1" x14ac:dyDescent="0.3">
      <c r="A30" s="52" t="s">
        <v>16</v>
      </c>
      <c r="B30" s="5">
        <v>2.5</v>
      </c>
      <c r="C30" s="5">
        <v>2</v>
      </c>
      <c r="D30" s="16" t="s">
        <v>1</v>
      </c>
      <c r="E30" s="5">
        <v>0</v>
      </c>
      <c r="F30" s="5">
        <v>1.5</v>
      </c>
      <c r="G30" s="89" t="s">
        <v>23</v>
      </c>
      <c r="H30" s="1"/>
      <c r="I30" s="66" t="s">
        <v>27</v>
      </c>
      <c r="J30" s="5">
        <v>2</v>
      </c>
      <c r="K30" s="5">
        <v>1</v>
      </c>
      <c r="L30" s="16" t="s">
        <v>1</v>
      </c>
      <c r="M30" s="5">
        <v>1</v>
      </c>
      <c r="N30" s="5">
        <v>2</v>
      </c>
      <c r="O30" s="89" t="s">
        <v>29</v>
      </c>
      <c r="P30" s="1"/>
      <c r="Q30" s="83" t="s">
        <v>32</v>
      </c>
      <c r="R30" s="5">
        <v>2</v>
      </c>
      <c r="S30" s="5">
        <v>1</v>
      </c>
      <c r="T30" s="14" t="s">
        <v>1</v>
      </c>
      <c r="U30" s="5">
        <v>1</v>
      </c>
      <c r="V30" s="5">
        <v>2</v>
      </c>
      <c r="W30" s="90" t="s">
        <v>34</v>
      </c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10" zoomScaleNormal="100" workbookViewId="0">
      <selection activeCell="G26" sqref="G26"/>
    </sheetView>
  </sheetViews>
  <sheetFormatPr defaultRowHeight="15" x14ac:dyDescent="0.25"/>
  <cols>
    <col min="3" max="3" width="15.5703125" bestFit="1" customWidth="1"/>
    <col min="4" max="4" width="11.85546875" bestFit="1" customWidth="1"/>
    <col min="5" max="5" width="6.5703125" bestFit="1" customWidth="1"/>
    <col min="7" max="7" width="11.85546875" bestFit="1" customWidth="1"/>
    <col min="8" max="8" width="6.5703125" bestFit="1" customWidth="1"/>
    <col min="10" max="10" width="11.85546875" bestFit="1" customWidth="1"/>
    <col min="11" max="11" width="6.5703125" bestFit="1" customWidth="1"/>
    <col min="12" max="12" width="12.5703125" customWidth="1"/>
  </cols>
  <sheetData>
    <row r="1" spans="2:12" ht="15.75" thickBot="1" x14ac:dyDescent="0.3">
      <c r="L1" s="91"/>
    </row>
    <row r="2" spans="2:12" x14ac:dyDescent="0.25">
      <c r="B2" s="106" t="s">
        <v>13</v>
      </c>
      <c r="C2" s="9"/>
      <c r="D2" s="105" t="s">
        <v>9</v>
      </c>
      <c r="E2" s="105"/>
      <c r="F2" s="9"/>
      <c r="G2" s="105" t="s">
        <v>10</v>
      </c>
      <c r="H2" s="105"/>
      <c r="I2" s="9"/>
      <c r="J2" s="103" t="s">
        <v>12</v>
      </c>
      <c r="K2" s="103"/>
      <c r="L2" s="95"/>
    </row>
    <row r="3" spans="2:12" x14ac:dyDescent="0.25">
      <c r="B3" s="107"/>
      <c r="C3" s="1"/>
      <c r="D3" s="14" t="s">
        <v>11</v>
      </c>
      <c r="E3" s="14" t="s">
        <v>3</v>
      </c>
      <c r="F3" s="1"/>
      <c r="G3" s="14" t="s">
        <v>11</v>
      </c>
      <c r="H3" s="14" t="s">
        <v>3</v>
      </c>
      <c r="I3" s="1"/>
      <c r="J3" s="18" t="s">
        <v>11</v>
      </c>
      <c r="K3" s="18" t="s">
        <v>3</v>
      </c>
      <c r="L3" s="96" t="s">
        <v>41</v>
      </c>
    </row>
    <row r="4" spans="2:12" x14ac:dyDescent="0.25">
      <c r="B4" s="107"/>
      <c r="C4" t="s">
        <v>16</v>
      </c>
      <c r="D4" s="4">
        <v>8.5</v>
      </c>
      <c r="E4" s="4">
        <v>6</v>
      </c>
      <c r="F4" s="4"/>
      <c r="G4" s="4">
        <v>3.5</v>
      </c>
      <c r="H4" s="4">
        <v>2</v>
      </c>
      <c r="I4" s="4"/>
      <c r="J4" s="14">
        <v>12</v>
      </c>
      <c r="K4" s="18">
        <v>8</v>
      </c>
      <c r="L4" s="97" t="s">
        <v>35</v>
      </c>
    </row>
    <row r="5" spans="2:12" x14ac:dyDescent="0.25">
      <c r="B5" s="107"/>
      <c r="C5" s="1" t="s">
        <v>17</v>
      </c>
      <c r="D5" s="14">
        <v>8</v>
      </c>
      <c r="E5" s="14">
        <v>6</v>
      </c>
      <c r="F5" s="1"/>
      <c r="G5" s="14">
        <v>4</v>
      </c>
      <c r="H5" s="14">
        <v>2</v>
      </c>
      <c r="I5" s="1"/>
      <c r="J5" s="18">
        <v>12</v>
      </c>
      <c r="K5" s="18">
        <v>8</v>
      </c>
      <c r="L5" s="97" t="s">
        <v>36</v>
      </c>
    </row>
    <row r="6" spans="2:12" x14ac:dyDescent="0.25">
      <c r="B6" s="107"/>
      <c r="C6" s="1" t="str">
        <f>Teams!B5</f>
        <v>Pretoria CC 1</v>
      </c>
      <c r="D6" s="14">
        <f>Results!B6+Results!B17+Results!B23</f>
        <v>10.5</v>
      </c>
      <c r="E6" s="14">
        <f>Results!C6+Results!C17+Results!C23</f>
        <v>6</v>
      </c>
      <c r="F6" s="1"/>
      <c r="G6" s="14">
        <f>Results!F12+Results!F28</f>
        <v>3.5</v>
      </c>
      <c r="H6" s="14">
        <f>Results!E12+Results!E28</f>
        <v>1</v>
      </c>
      <c r="I6" s="1"/>
      <c r="J6" s="18">
        <f t="shared" ref="J6:K9" si="0">D6+G6</f>
        <v>14</v>
      </c>
      <c r="K6" s="18">
        <f t="shared" si="0"/>
        <v>7</v>
      </c>
      <c r="L6" s="98" t="s">
        <v>37</v>
      </c>
    </row>
    <row r="7" spans="2:12" x14ac:dyDescent="0.25">
      <c r="B7" s="107"/>
      <c r="C7" s="1" t="str">
        <f>Teams!B7</f>
        <v>Centurion CC</v>
      </c>
      <c r="D7" s="14">
        <f>Results!B12+Results!B29</f>
        <v>6</v>
      </c>
      <c r="E7" s="14">
        <f>Results!C12+Results!C29</f>
        <v>3</v>
      </c>
      <c r="F7" s="1"/>
      <c r="G7" s="14">
        <f>Results!F4+Results!F18+Results!F24</f>
        <v>3.5</v>
      </c>
      <c r="H7" s="14">
        <f>Results!E4+Results!E18+Results!E24</f>
        <v>0</v>
      </c>
      <c r="I7" s="1"/>
      <c r="J7" s="18">
        <f t="shared" si="0"/>
        <v>9.5</v>
      </c>
      <c r="K7" s="18">
        <f t="shared" si="0"/>
        <v>3</v>
      </c>
      <c r="L7" s="98" t="s">
        <v>38</v>
      </c>
    </row>
    <row r="8" spans="2:12" x14ac:dyDescent="0.25">
      <c r="B8" s="107"/>
      <c r="C8" s="1" t="str">
        <f>Teams!B4</f>
        <v>Blue Valley</v>
      </c>
      <c r="D8" s="14">
        <f>Results!B5+Results!B16</f>
        <v>2</v>
      </c>
      <c r="E8" s="14">
        <f>Results!C5+Results!C16</f>
        <v>0</v>
      </c>
      <c r="F8" s="1"/>
      <c r="G8" s="14">
        <f>Results!F11+Results!F23+Results!F29</f>
        <v>2.5</v>
      </c>
      <c r="H8" s="14">
        <f>Results!E11+Results!E23+Results!E29</f>
        <v>2</v>
      </c>
      <c r="I8" s="1"/>
      <c r="J8" s="18">
        <f t="shared" si="0"/>
        <v>4.5</v>
      </c>
      <c r="K8" s="18">
        <f t="shared" si="0"/>
        <v>2</v>
      </c>
      <c r="L8" s="98" t="s">
        <v>39</v>
      </c>
    </row>
    <row r="9" spans="2:12" ht="15.75" thickBot="1" x14ac:dyDescent="0.3">
      <c r="B9" s="108"/>
      <c r="C9" s="19" t="str">
        <f>Teams!B8</f>
        <v>Akasia</v>
      </c>
      <c r="D9" s="16">
        <f>Results!B11+Results!B18</f>
        <v>4.5</v>
      </c>
      <c r="E9" s="16">
        <f>Results!C11+Results!C18</f>
        <v>2</v>
      </c>
      <c r="F9" s="19"/>
      <c r="G9" s="16">
        <f>Results!F6+Results!F22+Results!F30</f>
        <v>3.5</v>
      </c>
      <c r="H9" s="16">
        <f>Results!E6+Results!E22+Results!E30</f>
        <v>0</v>
      </c>
      <c r="I9" s="19"/>
      <c r="J9" s="86">
        <f t="shared" si="0"/>
        <v>8</v>
      </c>
      <c r="K9" s="86">
        <f t="shared" si="0"/>
        <v>2</v>
      </c>
      <c r="L9" s="99" t="s">
        <v>40</v>
      </c>
    </row>
    <row r="10" spans="2:12" ht="15.75" thickBot="1" x14ac:dyDescent="0.3">
      <c r="J10" s="88"/>
      <c r="K10" s="88"/>
      <c r="L10" s="42"/>
    </row>
    <row r="11" spans="2:12" x14ac:dyDescent="0.25">
      <c r="B11" s="109" t="s">
        <v>14</v>
      </c>
      <c r="C11" s="9"/>
      <c r="D11" s="105" t="s">
        <v>9</v>
      </c>
      <c r="E11" s="105"/>
      <c r="F11" s="9"/>
      <c r="G11" s="105" t="s">
        <v>10</v>
      </c>
      <c r="H11" s="105"/>
      <c r="I11" s="9"/>
      <c r="J11" s="103" t="s">
        <v>12</v>
      </c>
      <c r="K11" s="104"/>
      <c r="L11" s="42"/>
    </row>
    <row r="12" spans="2:12" x14ac:dyDescent="0.25">
      <c r="B12" s="110"/>
      <c r="C12" s="1"/>
      <c r="D12" s="14" t="s">
        <v>11</v>
      </c>
      <c r="E12" s="14" t="s">
        <v>3</v>
      </c>
      <c r="F12" s="1"/>
      <c r="G12" s="14" t="s">
        <v>11</v>
      </c>
      <c r="H12" s="14" t="s">
        <v>3</v>
      </c>
      <c r="I12" s="1"/>
      <c r="J12" s="18" t="s">
        <v>11</v>
      </c>
      <c r="K12" s="85" t="s">
        <v>3</v>
      </c>
      <c r="L12" s="42" t="s">
        <v>42</v>
      </c>
    </row>
    <row r="13" spans="2:12" x14ac:dyDescent="0.25">
      <c r="B13" s="110"/>
      <c r="C13" s="1" t="str">
        <f>Teams!B12</f>
        <v>Irene CC</v>
      </c>
      <c r="D13" s="14">
        <f>Results!J6+Results!J17+Results!J23</f>
        <v>9.5</v>
      </c>
      <c r="E13" s="14">
        <f>Results!K6+Results!K17+Results!K23</f>
        <v>5</v>
      </c>
      <c r="F13" s="1"/>
      <c r="G13" s="14">
        <f>Results!N12+Results!N28</f>
        <v>3</v>
      </c>
      <c r="H13" s="14">
        <f>Results!M12+Results!M28</f>
        <v>2</v>
      </c>
      <c r="I13" s="1"/>
      <c r="J13" s="18">
        <f t="shared" ref="J13:K18" si="1">D13+G13</f>
        <v>12.5</v>
      </c>
      <c r="K13" s="85">
        <f t="shared" si="1"/>
        <v>7</v>
      </c>
      <c r="L13" s="92">
        <v>4</v>
      </c>
    </row>
    <row r="14" spans="2:12" x14ac:dyDescent="0.25">
      <c r="B14" s="110"/>
      <c r="C14" s="1" t="str">
        <f>Teams!B11</f>
        <v>Silver Lakes</v>
      </c>
      <c r="D14" s="14">
        <f>Results!J5+Results!J16</f>
        <v>7</v>
      </c>
      <c r="E14" s="14">
        <f>Results!K5+Results!K16</f>
        <v>4</v>
      </c>
      <c r="F14" s="1"/>
      <c r="G14" s="14">
        <f>Results!N11+Results!N23+Results!N29</f>
        <v>5</v>
      </c>
      <c r="H14" s="14">
        <f>Results!M11+Results!M23+Results!M29</f>
        <v>2</v>
      </c>
      <c r="I14" s="1"/>
      <c r="J14" s="18">
        <f t="shared" si="1"/>
        <v>12</v>
      </c>
      <c r="K14" s="85">
        <f t="shared" si="1"/>
        <v>6</v>
      </c>
      <c r="L14" s="92">
        <v>5</v>
      </c>
    </row>
    <row r="15" spans="2:12" x14ac:dyDescent="0.25">
      <c r="B15" s="110"/>
      <c r="C15" s="1" t="str">
        <f>Teams!B15</f>
        <v>Silver Lakes 2</v>
      </c>
      <c r="D15" s="14">
        <f>Results!J11+Results!J18</f>
        <v>5.5</v>
      </c>
      <c r="E15" s="14">
        <f>Results!K11+Results!K18</f>
        <v>4</v>
      </c>
      <c r="F15" s="1"/>
      <c r="G15" s="14">
        <f>Results!N6+Results!N22+Results!N30</f>
        <v>3.5</v>
      </c>
      <c r="H15" s="14">
        <f>Results!M6+Results!M22+Results!M30</f>
        <v>1</v>
      </c>
      <c r="I15" s="1"/>
      <c r="J15" s="18">
        <f t="shared" si="1"/>
        <v>9</v>
      </c>
      <c r="K15" s="85">
        <f t="shared" si="1"/>
        <v>5</v>
      </c>
      <c r="L15" s="92">
        <v>5</v>
      </c>
    </row>
    <row r="16" spans="2:12" x14ac:dyDescent="0.25">
      <c r="B16" s="110"/>
      <c r="C16" s="1" t="str">
        <f>Teams!B13</f>
        <v>Waterkloof 1</v>
      </c>
      <c r="D16" s="14">
        <f>Results!J10+Results!J24+Results!J30</f>
        <v>7</v>
      </c>
      <c r="E16" s="14">
        <f>Results!K10+Results!K24+Results!K30</f>
        <v>4</v>
      </c>
      <c r="F16" s="1"/>
      <c r="G16" s="14">
        <f>Results!N5+Results!N17</f>
        <v>0.5</v>
      </c>
      <c r="H16" s="14">
        <f>Results!M5+Results!M17</f>
        <v>0</v>
      </c>
      <c r="I16" s="1"/>
      <c r="J16" s="18">
        <f t="shared" si="1"/>
        <v>7.5</v>
      </c>
      <c r="K16" s="85">
        <f t="shared" si="1"/>
        <v>4</v>
      </c>
      <c r="L16" s="92">
        <v>5</v>
      </c>
    </row>
    <row r="17" spans="2:12" x14ac:dyDescent="0.25">
      <c r="B17" s="110"/>
      <c r="C17" s="1" t="str">
        <f>Teams!B14</f>
        <v>Pretoria CC 2</v>
      </c>
      <c r="D17" s="14">
        <f>Results!J12+Results!J29</f>
        <v>3</v>
      </c>
      <c r="E17" s="14">
        <f>Results!K12+Results!K29</f>
        <v>1</v>
      </c>
      <c r="F17" s="1"/>
      <c r="G17" s="14">
        <f>Results!N4+Results!N18+Results!N24</f>
        <v>7.5</v>
      </c>
      <c r="H17" s="14">
        <f>Results!M4+Results!M18+Results!M24</f>
        <v>3</v>
      </c>
      <c r="I17" s="1"/>
      <c r="J17" s="18">
        <f t="shared" si="1"/>
        <v>10.5</v>
      </c>
      <c r="K17" s="85">
        <f t="shared" si="1"/>
        <v>4</v>
      </c>
      <c r="L17" s="92">
        <v>5</v>
      </c>
    </row>
    <row r="18" spans="2:12" ht="15.75" thickBot="1" x14ac:dyDescent="0.3">
      <c r="B18" s="111"/>
      <c r="C18" s="19" t="str">
        <f>Teams!B10</f>
        <v>The Els Club</v>
      </c>
      <c r="D18" s="16">
        <f>Results!J4+Results!J22+Results!J28</f>
        <v>2.5</v>
      </c>
      <c r="E18" s="16">
        <f>Results!K4+Results!K22+Results!K28</f>
        <v>2</v>
      </c>
      <c r="F18" s="19"/>
      <c r="G18" s="16">
        <f>Results!N10+Results!N16</f>
        <v>1</v>
      </c>
      <c r="H18" s="16">
        <f>Results!M10+Results!M16</f>
        <v>1</v>
      </c>
      <c r="I18" s="19"/>
      <c r="J18" s="86">
        <f t="shared" si="1"/>
        <v>3.5</v>
      </c>
      <c r="K18" s="87">
        <f t="shared" si="1"/>
        <v>3</v>
      </c>
      <c r="L18" s="92">
        <v>4</v>
      </c>
    </row>
    <row r="19" spans="2:12" ht="15.75" thickBot="1" x14ac:dyDescent="0.3">
      <c r="J19" s="88"/>
      <c r="K19" s="88"/>
      <c r="L19" s="42"/>
    </row>
    <row r="20" spans="2:12" x14ac:dyDescent="0.25">
      <c r="B20" s="112" t="s">
        <v>15</v>
      </c>
      <c r="C20" s="9"/>
      <c r="D20" s="105" t="s">
        <v>9</v>
      </c>
      <c r="E20" s="105"/>
      <c r="F20" s="9"/>
      <c r="G20" s="105" t="s">
        <v>10</v>
      </c>
      <c r="H20" s="105"/>
      <c r="I20" s="9"/>
      <c r="J20" s="103" t="s">
        <v>12</v>
      </c>
      <c r="K20" s="104"/>
      <c r="L20" s="42"/>
    </row>
    <row r="21" spans="2:12" x14ac:dyDescent="0.25">
      <c r="B21" s="113"/>
      <c r="C21" s="1"/>
      <c r="D21" s="14" t="s">
        <v>11</v>
      </c>
      <c r="E21" s="14" t="s">
        <v>3</v>
      </c>
      <c r="F21" s="1"/>
      <c r="G21" s="14" t="s">
        <v>11</v>
      </c>
      <c r="H21" s="14" t="s">
        <v>3</v>
      </c>
      <c r="I21" s="1"/>
      <c r="J21" s="18" t="s">
        <v>11</v>
      </c>
      <c r="K21" s="85" t="s">
        <v>3</v>
      </c>
      <c r="L21" s="42"/>
    </row>
    <row r="22" spans="2:12" x14ac:dyDescent="0.25">
      <c r="B22" s="113"/>
      <c r="C22" s="1" t="str">
        <f>Teams!B22</f>
        <v>The Els Club 2</v>
      </c>
      <c r="D22" s="14">
        <f>Results!R11+Results!R18</f>
        <v>6.5</v>
      </c>
      <c r="E22" s="14">
        <f>Results!S11+Results!S18</f>
        <v>4</v>
      </c>
      <c r="F22" s="1"/>
      <c r="G22" s="14">
        <f>Results!V6+Results!V22+Results!V30</f>
        <v>8</v>
      </c>
      <c r="H22" s="14">
        <f>Results!U6+Results!U22+Results!U30</f>
        <v>4</v>
      </c>
      <c r="I22" s="1"/>
      <c r="J22" s="18">
        <f>G22+D22</f>
        <v>14.5</v>
      </c>
      <c r="K22" s="85">
        <f>H22+E22</f>
        <v>8</v>
      </c>
      <c r="L22" s="94"/>
    </row>
    <row r="23" spans="2:12" x14ac:dyDescent="0.25">
      <c r="B23" s="113"/>
      <c r="C23" s="1" t="str">
        <f>Teams!B19</f>
        <v>Cullinan</v>
      </c>
      <c r="D23" s="14">
        <f>Results!R6+Results!R17+Results!R23</f>
        <v>8</v>
      </c>
      <c r="E23" s="14">
        <f>Results!S6+Results!S17+Results!S23</f>
        <v>5</v>
      </c>
      <c r="F23" s="1"/>
      <c r="G23" s="14">
        <f>Results!V12+Results!V28</f>
        <v>2</v>
      </c>
      <c r="H23" s="14">
        <f>Results!U12+Results!U28</f>
        <v>0</v>
      </c>
      <c r="I23" s="1"/>
      <c r="J23" s="18">
        <f>G23+D23</f>
        <v>10</v>
      </c>
      <c r="K23" s="85">
        <f>H23+E23</f>
        <v>5</v>
      </c>
      <c r="L23" s="92"/>
    </row>
    <row r="24" spans="2:12" x14ac:dyDescent="0.25">
      <c r="B24" s="113"/>
      <c r="C24" s="1" t="str">
        <f>Teams!B21</f>
        <v>Wingate Park CC</v>
      </c>
      <c r="D24" s="14">
        <f>Results!R12+Results!R29</f>
        <v>6</v>
      </c>
      <c r="E24" s="14">
        <f>Results!S12+Results!S29</f>
        <v>4</v>
      </c>
      <c r="F24" s="1"/>
      <c r="G24" s="14">
        <f>Results!V4+Results!V18+Results!V24</f>
        <v>5</v>
      </c>
      <c r="H24" s="14">
        <f>Results!U4+Results!U18+Results!U24</f>
        <v>1</v>
      </c>
      <c r="I24" s="1"/>
      <c r="J24" s="18">
        <f>G24+D24</f>
        <v>11</v>
      </c>
      <c r="K24" s="85">
        <f>H24+E24</f>
        <v>5</v>
      </c>
      <c r="L24" s="94"/>
    </row>
    <row r="25" spans="2:12" x14ac:dyDescent="0.25">
      <c r="B25" s="113"/>
      <c r="C25" s="1" t="str">
        <f>Teams!B17</f>
        <v>Waterkloof 2</v>
      </c>
      <c r="D25" s="14">
        <f>Results!R4+Results!R22+Results!R28</f>
        <v>5.5</v>
      </c>
      <c r="E25" s="14">
        <f>Results!S4+Results!S22+Results!S28</f>
        <v>4</v>
      </c>
      <c r="F25" s="1"/>
      <c r="G25" s="14">
        <f>Results!V10+Results!V16</f>
        <v>1</v>
      </c>
      <c r="H25" s="14">
        <f>Results!U10+Results!U16</f>
        <v>0</v>
      </c>
      <c r="I25" s="1"/>
      <c r="J25" s="18">
        <f>G25+D25</f>
        <v>6.5</v>
      </c>
      <c r="K25" s="85">
        <f>H25+E25</f>
        <v>4</v>
      </c>
      <c r="L25" s="94"/>
    </row>
    <row r="26" spans="2:12" x14ac:dyDescent="0.25">
      <c r="B26" s="113"/>
      <c r="C26" s="1" t="str">
        <f>Teams!B20</f>
        <v>Pretoria GC</v>
      </c>
      <c r="D26" s="14">
        <f>Results!R10+Results!R24+Results!R30</f>
        <v>8</v>
      </c>
      <c r="E26" s="14">
        <f>Results!S10+Results!S24+Results!S30</f>
        <v>4</v>
      </c>
      <c r="F26" s="1"/>
      <c r="G26" s="14">
        <f>Results!V5+Results!V17</f>
        <v>2.5</v>
      </c>
      <c r="H26" s="14">
        <f>Results!U5+Results!U17</f>
        <v>0</v>
      </c>
      <c r="I26" s="1"/>
      <c r="J26" s="18">
        <f>G26+D26</f>
        <v>10.5</v>
      </c>
      <c r="K26" s="85">
        <f>H26+E26</f>
        <v>4</v>
      </c>
      <c r="L26" s="94"/>
    </row>
    <row r="27" spans="2:12" ht="15.75" thickBot="1" x14ac:dyDescent="0.3">
      <c r="B27" s="114"/>
      <c r="C27" s="19" t="str">
        <f>Teams!B18</f>
        <v>Zwartkop</v>
      </c>
      <c r="D27" s="16">
        <f>Results!R5+Results!R16</f>
        <v>5.5</v>
      </c>
      <c r="E27" s="16">
        <f>Results!S5+Results!S16</f>
        <v>4</v>
      </c>
      <c r="F27" s="19"/>
      <c r="G27" s="16">
        <f>Results!V11+Results!V23+Results!V29</f>
        <v>2</v>
      </c>
      <c r="H27" s="16">
        <f>Results!U11+Results!U23+Results!U29</f>
        <v>0</v>
      </c>
      <c r="I27" s="19"/>
      <c r="J27" s="86">
        <f>G27+D27</f>
        <v>7.5</v>
      </c>
      <c r="K27" s="87">
        <f>H27+E27</f>
        <v>4</v>
      </c>
      <c r="L27" s="93"/>
    </row>
  </sheetData>
  <sortState ref="C22:K27">
    <sortCondition descending="1" ref="K22:K27"/>
  </sortState>
  <mergeCells count="12">
    <mergeCell ref="B2:B9"/>
    <mergeCell ref="B11:B18"/>
    <mergeCell ref="B20:B27"/>
    <mergeCell ref="D20:E20"/>
    <mergeCell ref="G20:H20"/>
    <mergeCell ref="J20:K20"/>
    <mergeCell ref="D2:E2"/>
    <mergeCell ref="G2:H2"/>
    <mergeCell ref="J2:K2"/>
    <mergeCell ref="D11:E11"/>
    <mergeCell ref="G11:H11"/>
    <mergeCell ref="J11:K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Teams</vt:lpstr>
      <vt:lpstr>Draw</vt:lpstr>
      <vt:lpstr>sheet2</vt:lpstr>
      <vt:lpstr>Results</vt:lpstr>
      <vt:lpstr>Score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deBeer</dc:creator>
  <cp:lastModifiedBy>Taryn Broeders</cp:lastModifiedBy>
  <cp:lastPrinted>2016-10-11T07:22:53Z</cp:lastPrinted>
  <dcterms:created xsi:type="dcterms:W3CDTF">2014-08-28T13:41:42Z</dcterms:created>
  <dcterms:modified xsi:type="dcterms:W3CDTF">2017-10-18T12:08:11Z</dcterms:modified>
</cp:coreProperties>
</file>